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jekt uchwały zgr marzec 2010" sheetId="1" r:id="rId1"/>
  </sheets>
  <definedNames>
    <definedName name="_xlnm.Print_Area" localSheetId="0">'projekt uchwały zgr marzec 2010'!$A$1:$L$351</definedName>
    <definedName name="Excel_BuiltIn_Print_Area_1_1">'projekt uchwały zgr marzec 2010'!$A$1:$L$308</definedName>
    <definedName name="Excel_BuiltIn_Print_Area_1_1_1">'projekt uchwały zgr marzec 2010'!$A$1:$J$309</definedName>
    <definedName name="Excel_BuiltIn_Print_Area_1_1_1_1">'projekt uchwały zgr marzec 2010'!$A$1:$J$183</definedName>
  </definedNames>
  <calcPr fullCalcOnLoad="1"/>
</workbook>
</file>

<file path=xl/sharedStrings.xml><?xml version="1.0" encoding="utf-8"?>
<sst xmlns="http://schemas.openxmlformats.org/spreadsheetml/2006/main" count="291" uniqueCount="189">
  <si>
    <t>Uchwała Nr 1/XIX/2010</t>
  </si>
  <si>
    <t>Zgromadzenia Wałbrzyskiego Związku Wodociągów i Kanalizacji</t>
  </si>
  <si>
    <t>z dnia 31 marca 2010 roku</t>
  </si>
  <si>
    <t xml:space="preserve">w sprawie zmiany uchwały budżetowej Wałbrzyskiego Związku Wodociągów i Kanalizacji na rok 2010 </t>
  </si>
  <si>
    <t xml:space="preserve">Na podstawie art. 18 ust. 2 pkt. 4 ustawy z dnia 8 marca 1990 roku o samorządzie gminnym (tekst jednolity: Dz. U. z 2001 r. Nr 142, poz. 1591 ze zm.) oraz art. 212 ust.1 pkt 1, 2, 3, 4, 5, 6, 10  oraz ust. 2 pkt. 1 ustawy z dnia 27 sierpnia 2009 roku o finansach publicznych (Dz. U. Nr 157, poz. 1240), Zgromadzenie Wałbrzyskiego Związku Wodociągów i Kanalizacji uchwala co następuje: </t>
  </si>
  <si>
    <r>
      <t>§</t>
    </r>
    <r>
      <rPr>
        <sz val="11"/>
        <rFont val="Times New Roman"/>
        <family val="1"/>
      </rPr>
      <t xml:space="preserve"> 1</t>
    </r>
  </si>
  <si>
    <t>Dokonuje się zmian w planie dochodów według poniższego zestawienia:</t>
  </si>
  <si>
    <t>/ w zł/</t>
  </si>
  <si>
    <t>Dział</t>
  </si>
  <si>
    <t>Rozdział</t>
  </si>
  <si>
    <r>
      <t xml:space="preserve"> </t>
    </r>
    <r>
      <rPr>
        <b/>
        <sz val="11"/>
        <rFont val="Arial"/>
        <family val="2"/>
      </rPr>
      <t>§</t>
    </r>
  </si>
  <si>
    <t>Wyszczególnienie</t>
  </si>
  <si>
    <t>Zmniejszenie</t>
  </si>
  <si>
    <t>Zwiększenie</t>
  </si>
  <si>
    <t>Gospodarka mieszkaniowa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</si>
  <si>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</si>
  <si>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</si>
  <si>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</si>
  <si>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</si>
  <si>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</si>
  <si>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Administracja publiczna</t>
  </si>
  <si>
    <t>Pozostała działalność</t>
  </si>
  <si>
    <t>0920</t>
  </si>
  <si>
    <t>Pozostałe odsetki</t>
  </si>
  <si>
    <t>Gospodarka komunalna i ochrona środowiska</t>
  </si>
  <si>
    <t>Gospodarka ściekowa i ochrona wód</t>
  </si>
  <si>
    <t>0929</t>
  </si>
  <si>
    <t xml:space="preserve">Środki na dofinansowanie własnych inwestycji gmin (związków gmin), powiatów, samorządów województwa, pozyskane z innych źródeł </t>
  </si>
  <si>
    <t>Razem</t>
  </si>
  <si>
    <t xml:space="preserve">Ogółem zmniejsza się dochody o kwotę </t>
  </si>
  <si>
    <t xml:space="preserve">Ogółem kwota dochodów nie ulega zmianie. </t>
  </si>
  <si>
    <r>
      <t>§</t>
    </r>
    <r>
      <rPr>
        <sz val="11"/>
        <rFont val="Times New Roman"/>
        <family val="1"/>
      </rPr>
      <t xml:space="preserve"> 2</t>
    </r>
  </si>
  <si>
    <t>Dokonuje się zmian w planie wydatków według poniższego zestawienia:</t>
  </si>
  <si>
    <t>Transport i łączność</t>
  </si>
  <si>
    <t>Drogi publiczne krajowe</t>
  </si>
  <si>
    <t>4570</t>
  </si>
  <si>
    <t>Odsetki od nieterminowych wpłat z tytułu pozostałych podatków i opłat</t>
  </si>
  <si>
    <t>Drogi publiczne powiatowe</t>
  </si>
  <si>
    <t>4610</t>
  </si>
  <si>
    <t>Koszty postępowania sądowego i prokuratorskiego</t>
  </si>
  <si>
    <t>4300</t>
  </si>
  <si>
    <t>Zakup usług pozostałych</t>
  </si>
  <si>
    <t>4480</t>
  </si>
  <si>
    <t>Podatek od nieruchomości</t>
  </si>
  <si>
    <t>4520</t>
  </si>
  <si>
    <t>Opłaty na rzecz budżetów jednostek samorządu terytorialnego</t>
  </si>
  <si>
    <t>3020</t>
  </si>
  <si>
    <t xml:space="preserve">Wydatki osobowe niezaliczane do wynagrodzeń </t>
  </si>
  <si>
    <t>3030</t>
  </si>
  <si>
    <t>Różne wydatki na rzecz osób fizycznych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</si>
  <si>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</si>
  <si>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</si>
  <si>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</si>
  <si>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</si>
  <si>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</si>
  <si>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</si>
  <si>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</si>
  <si>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</si>
  <si>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</si>
  <si>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</si>
  <si>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</si>
  <si>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</si>
  <si>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</si>
  <si>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</si>
  <si>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</si>
  <si>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</si>
  <si>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</si>
  <si>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</si>
  <si>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</si>
  <si>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</si>
  <si>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</si>
  <si>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 xml:space="preserve">Opłaty z tytułu zakupu usług telekomunikacyjnych telefonii komórkowej </t>
  </si>
  <si>
    <t>4370</t>
  </si>
  <si>
    <t>Opłaty z tytułu zakupu usług telekomunikacyjnych telefonii stacjonarnej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</si>
  <si>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</si>
  <si>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</si>
  <si>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</si>
  <si>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</si>
  <si>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</si>
  <si>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 xml:space="preserve">Różne opłaty i składki </t>
  </si>
  <si>
    <t>4440</t>
  </si>
  <si>
    <t>Odpisy na zakładowy fundusz świadczeń socjalnych</t>
  </si>
  <si>
    <t>4510</t>
  </si>
  <si>
    <t>Opłaty na rzecz budżetu państwa</t>
  </si>
  <si>
    <t>4580</t>
  </si>
  <si>
    <t>4600</t>
  </si>
  <si>
    <t xml:space="preserve">Kary i odszkodowania wpłacane na rzecz osób prawnych i innych jednostek organizacyjnych </t>
  </si>
  <si>
    <t>4700</t>
  </si>
  <si>
    <t>Szkolenia pracowników nie 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</si>
  <si>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</si>
  <si>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</si>
  <si>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</si>
  <si>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 w tym program i licencji</t>
  </si>
  <si>
    <t>6060</t>
  </si>
  <si>
    <t xml:space="preserve">Wydatki na zakupy inwestycyjne jednostek budżetowych </t>
  </si>
  <si>
    <t>Obsługa długu publicznego</t>
  </si>
  <si>
    <t>Obsługa papierów wartościowych, kredytów i pożyczek jednostek samorządu terytorialnego</t>
  </si>
  <si>
    <t>8070</t>
  </si>
  <si>
    <t xml:space="preserve">Odsetki i dyskonto od skarbowych papierów wartościowych, kredytów i pożyczek oraz innych instrumentów finansowych związanych z obsługą długu krajowego </t>
  </si>
  <si>
    <t>Różne rozliczenia</t>
  </si>
  <si>
    <t>Rezerwy ogólne i celowe</t>
  </si>
  <si>
    <t>4810</t>
  </si>
  <si>
    <t xml:space="preserve">Rezerwy </t>
  </si>
  <si>
    <t>4670</t>
  </si>
  <si>
    <t>Odsetki od nieterminowych wpłat podatku od nieruchomości</t>
  </si>
  <si>
    <t>6050</t>
  </si>
  <si>
    <t>Wydatki inwestycyjne jednostek budżetowych</t>
  </si>
  <si>
    <t>6058</t>
  </si>
  <si>
    <t>Ogółem zwiększa się wydatki o kwotę</t>
  </si>
  <si>
    <t>Ogółem kwota wydatków nie ulega zmianie.</t>
  </si>
  <si>
    <r>
      <t>§</t>
    </r>
    <r>
      <rPr>
        <sz val="11"/>
        <rFont val="Times New Roman"/>
        <family val="1"/>
      </rPr>
      <t xml:space="preserve"> 3</t>
    </r>
  </si>
  <si>
    <r>
      <t xml:space="preserve">1. Uchwala się deficyt budżetu Wałbrzyskiego Związku Wodociągów i Kanalizacji w kwocie </t>
    </r>
    <r>
      <rPr>
        <b/>
        <sz val="11"/>
        <rFont val="Times New Roman"/>
        <family val="1"/>
      </rPr>
      <t>35.206.895 zł</t>
    </r>
  </si>
  <si>
    <t>Źródłem pokrycia deficytu będą przychody pochodzące z pożyczki z NFOŚIGW w kwocie 28.306.895 zł na dofinansowanie przedsięwzięcia inwestycyjnego pn. "Oczyszczanie ścieków w Wałbrzychu" w celu zapewnienia ciągłości finansowania przedsięwzięcia inwestycyjnego, które otrzymało wsparcie z Funduszu Spójności.</t>
  </si>
  <si>
    <t>2. Zwiększa się przychody o kwotę 28.306.895 zł.</t>
  </si>
  <si>
    <t>3. Zmniejsza się rozchody o kwotę 6.900.000 zł z tytułu umowy pożyczki nr 48/2008/Wn1/OW-ok.-IS/P zawartej z NFOŚiGW w 2008 roku.</t>
  </si>
  <si>
    <r>
      <t>§</t>
    </r>
    <r>
      <rPr>
        <sz val="11"/>
        <rFont val="Times New Roman"/>
        <family val="1"/>
      </rPr>
      <t xml:space="preserve"> 4</t>
    </r>
  </si>
  <si>
    <t>Załącznik Nr 3 do Uchwały Budżetowej Wałbrzyskiego Związku Wodociągów i Kanalizacji na rok 2010 Nr 2/XVIII/2009 Zgromadzenia Wałbrzyskiego Związku Wodociągów i Kanalizacji z dnia 29 grudnia 2009 roku otrzymuje nowe brzmienie zgodnie z treścią Załącznika Nr 1 do niniejszej uchwały.</t>
  </si>
  <si>
    <r>
      <t>§</t>
    </r>
    <r>
      <rPr>
        <sz val="11"/>
        <rFont val="Times New Roman"/>
        <family val="1"/>
      </rPr>
      <t xml:space="preserve"> 5</t>
    </r>
  </si>
  <si>
    <t>Załącznik Nr 4 do Uchwały Budżetowej Wałbrzyskiego Związku Wodociągów i Kanalizacji na rok 2010 Nr 2/XVIII/2009 Zgromadzenia Wałbrzyskiego Związku Wodociągów i Kanalizacji z dnia 29 grudnia 2009 roku otrzymuje nowe brzmienie zgodnie z treścią Załącznika Nr 2 do niniejszej uchwały.</t>
  </si>
  <si>
    <r>
      <t>§</t>
    </r>
    <r>
      <rPr>
        <sz val="11"/>
        <rFont val="Times New Roman"/>
        <family val="1"/>
      </rPr>
      <t xml:space="preserve"> 6</t>
    </r>
  </si>
  <si>
    <t>Załącznik Nr 5 do Uchwały Budżetowej Wałbrzyskiego Związku Wodociągów i Kanalizacji na rok 2010 Nr 2/XVIII/2009 Zgromadzenia Wałbrzyskiego Związku Wodociągów i Kanalizacji z dnia 29 grudnia 2009 roku otrzymuje nowe brzmienie zgodnie z treścią Załącznika Nr 3 do niniejszej uchwały.</t>
  </si>
  <si>
    <r>
      <t>§</t>
    </r>
    <r>
      <rPr>
        <sz val="11"/>
        <rFont val="Times New Roman"/>
        <family val="1"/>
      </rPr>
      <t xml:space="preserve"> 7</t>
    </r>
  </si>
  <si>
    <t>W Uchwale Budżetowej Wałbrzyskiego Związku Wodociągów i Kanalizacji na rok 2010 Nr 2/XVIII/2009 Zgromadzenia Wałbrzyskiego Związku Wodociągów i Kanalizacji z dnia 29 grudnia 2009 roku § 5 otrzymuje nowe brzmienie:</t>
  </si>
  <si>
    <r>
      <t xml:space="preserve">"Związek dokona spłat pożyczek i kredytów zaciągniętych w latach ubiegłych w wysokości </t>
    </r>
    <r>
      <rPr>
        <b/>
        <sz val="11"/>
        <rFont val="Times New Roman"/>
        <family val="1"/>
      </rPr>
      <t>7.205.108,00 zł</t>
    </r>
    <r>
      <rPr>
        <sz val="11"/>
        <rFont val="Times New Roman"/>
        <family val="1"/>
      </rPr>
      <t xml:space="preserve">, zgodnie z </t>
    </r>
    <r>
      <rPr>
        <b/>
        <sz val="11"/>
        <rFont val="Times New Roman"/>
        <family val="1"/>
      </rPr>
      <t>Załącznikiem Nr 5"</t>
    </r>
  </si>
  <si>
    <r>
      <t>§</t>
    </r>
    <r>
      <rPr>
        <sz val="11"/>
        <rFont val="Times New Roman"/>
        <family val="1"/>
      </rPr>
      <t xml:space="preserve"> 8</t>
    </r>
  </si>
  <si>
    <t>W Uchwale Budżetowej Wałbrzyskiego Związku Wodociągów i Kanalizacji na rok 2010 Nr 2/XVIII/2009 Zgromadzenia Wałbrzyskiego Związku Wodociągów i Kanalizacji z dnia 29 grudnia 2009 roku § 7  otrzymuje nowe brzmienie:</t>
  </si>
  <si>
    <t>" Ustala się roczne limity dla:</t>
  </si>
  <si>
    <r>
      <t xml:space="preserve">1.zobowiązań z tytułu zaciąganego kredytu na sfinansowanie występującego w ciągu roku przejściowego deficytu budżetu do kwoty </t>
    </r>
    <r>
      <rPr>
        <b/>
        <sz val="11"/>
        <rFont val="Times New Roman"/>
        <family val="1"/>
      </rPr>
      <t>3.500.000 zł</t>
    </r>
    <r>
      <rPr>
        <sz val="11"/>
        <rFont val="Times New Roman"/>
        <family val="1"/>
      </rPr>
      <t>,</t>
    </r>
  </si>
  <si>
    <r>
      <t xml:space="preserve">2.zobowiązań z tytułu zaciąganej pożyczki długoterminowej do kwoty </t>
    </r>
    <r>
      <rPr>
        <b/>
        <sz val="11"/>
        <rFont val="Times New Roman"/>
        <family val="1"/>
      </rPr>
      <t>28.306.895 zł</t>
    </r>
    <r>
      <rPr>
        <sz val="11"/>
        <rFont val="Times New Roman"/>
        <family val="1"/>
      </rPr>
      <t>"</t>
    </r>
  </si>
  <si>
    <r>
      <t>§</t>
    </r>
    <r>
      <rPr>
        <sz val="11"/>
        <rFont val="Times New Roman"/>
        <family val="1"/>
      </rPr>
      <t xml:space="preserve"> 9</t>
    </r>
  </si>
  <si>
    <t>W Uchwale Budżetowej Wałbrzyskiego Związku Wodociągów i Kanalizacji na rok 2010 Nr 2/XVIII/2009 Zgromadzenia Wałbrzyskiego Związku Wodociągów i Kanalizacji z dnia 29 grudnia 2009 roku § 8 otrzymuje nowe brzmienie:</t>
  </si>
  <si>
    <t>"Upoważnia się Zarząd Związku do:</t>
  </si>
  <si>
    <r>
      <t xml:space="preserve">1) zaciągania kredytu na pokrycie występującego w ciągu roku przejściowego deficytu budżetu do wysokości </t>
    </r>
    <r>
      <rPr>
        <b/>
        <sz val="11"/>
        <rFont val="Times New Roman"/>
        <family val="1"/>
      </rPr>
      <t>3.500.000 zł</t>
    </r>
    <r>
      <rPr>
        <sz val="11"/>
        <rFont val="Times New Roman"/>
        <family val="1"/>
      </rPr>
      <t>, z terminem spłaty do 31 grudnia 2010 roku,</t>
    </r>
  </si>
  <si>
    <t>2) zaciągania zobowiązań z tytułu umów, których realizacja w roku następnym jest niezbędna dla zapewnienia ciągłości działania Związku i termin zapłaty upływa w roku następnym,</t>
  </si>
  <si>
    <t>3) lokowania wolnych środków budżetowych na rachunkach bankowych w innych bankach niż bank prowadzący obsługę budżetu Związku"</t>
  </si>
  <si>
    <r>
      <t>§</t>
    </r>
    <r>
      <rPr>
        <sz val="11"/>
        <rFont val="Times New Roman"/>
        <family val="1"/>
      </rPr>
      <t xml:space="preserve"> 10</t>
    </r>
  </si>
  <si>
    <t>W Uchwale Budżetowej Wałbrzyskiego Związku Wodociągów i Kanalizacji na rok 2010 Nr 2/XVIII/2009 Zgromadzenia Wałbrzyskiego Związku Wodociągów i Kanalizacji z dnia 29 grudnia 2009 roku § 9 otrzymuje nowe brzmienie:</t>
  </si>
  <si>
    <t>"1. Wałbrzyski Związek Wodociągów i Kanalizacji z/s w Wałbrzychu jako Związek międzygminny dochody osiągnięte w 2010 roku przeznaczy na realizację celów statutowych.</t>
  </si>
  <si>
    <t xml:space="preserve">2. Uzyskane przez Biuro WZWiK zwroty wydatków dokonanych w tym samym roku budżetowym mogą być przyjmowane na subkonto wydatków i zmniejszać wykonanie wydatków w tym samym roku budżetowym. </t>
  </si>
  <si>
    <t>3.Uzyskane przez Biuro WZWiK zwroty wydatków dokonanych w poprzednich latach budżetowych są przyjmowane na subkonto dochodów.”</t>
  </si>
  <si>
    <r>
      <t>§</t>
    </r>
    <r>
      <rPr>
        <sz val="11"/>
        <rFont val="Times New Roman"/>
        <family val="1"/>
      </rPr>
      <t xml:space="preserve"> 11</t>
    </r>
  </si>
  <si>
    <t>Budżet przed zmianami wynosił:</t>
  </si>
  <si>
    <t>Planowane dochody</t>
  </si>
  <si>
    <t>Planowane wydatki</t>
  </si>
  <si>
    <t>Planowana nadwyżka</t>
  </si>
  <si>
    <t>Planowane przychody</t>
  </si>
  <si>
    <t>Planowane rozchody</t>
  </si>
  <si>
    <r>
      <t>§</t>
    </r>
    <r>
      <rPr>
        <sz val="11"/>
        <rFont val="Times New Roman"/>
        <family val="1"/>
      </rPr>
      <t xml:space="preserve"> 12</t>
    </r>
  </si>
  <si>
    <t>Budżet po zmianach wynosi:</t>
  </si>
  <si>
    <t>Planowany deficyt</t>
  </si>
  <si>
    <r>
      <t>§</t>
    </r>
    <r>
      <rPr>
        <sz val="11"/>
        <rFont val="Times New Roman"/>
        <family val="1"/>
      </rPr>
      <t xml:space="preserve"> 14</t>
    </r>
  </si>
  <si>
    <r>
      <t>§</t>
    </r>
    <r>
      <rPr>
        <sz val="11"/>
        <rFont val="Times New Roman"/>
        <family val="1"/>
      </rPr>
      <t xml:space="preserve"> 13</t>
    </r>
  </si>
  <si>
    <t xml:space="preserve">Wykonanie Uchwały powierza się Zarządowi Wałbrzyskiego Związku Wodociągów i Kanalizacji. </t>
  </si>
  <si>
    <t>Uchwała wchodzi w życie z dniem podjęcia i podlega ogłoszeniu w Biuletynie Informacji Publicznej.</t>
  </si>
  <si>
    <t>Uzasadnienie do Uchwały Zgromadzenia Wałbrzyskiego Związku Wodociągów i Kanalizacji w sprawie zmiany uchwały budżetowej Wałbrzyskiego Związku Wodociągów i Kanalizacji na rok 2010</t>
  </si>
  <si>
    <t>I. Zwiększenie dochodów</t>
  </si>
  <si>
    <t xml:space="preserve">   o kwotę </t>
  </si>
  <si>
    <t xml:space="preserve">w dziale 900 – Gospodarka komunalna i ochrona środowiska </t>
  </si>
  <si>
    <t>*</t>
  </si>
  <si>
    <t>zwiększenie dochodów z wpływów z WPWiK Sp. z o.o. z tytułu dzierżawy składników majątkowych znajdujących się na obiektach oczyszczalni ścieków Ciernie, Jugowice,  Boguszów Gorce i Chwaliszów gmina Stare Bogaczowice</t>
  </si>
  <si>
    <t>zwiększenie dochodów w ramach rozdz. 90001 - Gospodarka ściekowa i ochrona wód z tytułu odsetek od środków zgromadzonych na rachunkach bankowych Projektu ISPA w NBP a przekazanych na subkonto rachunku bankowego Beneficjenta jakim jest WZWiK</t>
  </si>
  <si>
    <t xml:space="preserve">zwiększenie dochodów na realizację zadania inwestycyjnego pn. "Budowa wodociągu oraz kanalizacji deszczowej na terenie Gminy Wałbrzych na podstawie zawartego porozumienia DRIM/8/193/2007 z dnia 02.03.2007 r." </t>
  </si>
  <si>
    <t>zwiększenie dochodów z tytułu zwrotu przez WPWiK Sp. z o.o. kosztów podatku od nieruchomości w związku z nieodpłatnym przekazaniem majątku na rzecz Spółki</t>
  </si>
  <si>
    <t>II. Zmniejszenie dochodów</t>
  </si>
  <si>
    <t>zmniejszenie dochodów pochodzących z Unii Europejskiej (FS) na dofinansowanie projektu pn. "Oczyszczanie ścieków w Wałbrzychu"</t>
  </si>
  <si>
    <t>III. Zwiększenie wydatków</t>
  </si>
  <si>
    <t>w dziale 600 – Transport i łączność</t>
  </si>
  <si>
    <t xml:space="preserve">zwiększenie wydatków w ramach rozdz. 60011 - Drogi publiczne krajowe na odsetki  od nieterminowych wpłat z tytułu opłat za umieszczenie urządzeń w pasie drogowym do Generalnej Dyrekcji Dróg Krajowych i Autostrad </t>
  </si>
  <si>
    <t>zwiększenie wydatków w ramach rozdz. 60014 - Drogi publiczne powiatowe na odsetki  od nieterminowych wpłat z tytułu zajęcia pasa drogowego - 7,00 zł oraz z tytułu kosztów upomnienia 9,00 zł do Służby Drogowej Powiatu Świdnickiego</t>
  </si>
  <si>
    <t>zwiększenie wydatków w ramach rozdz. 60014 - Drogi publiczne powiatowe na odsetki  od nieterminowych wpłat z tytułu opłaty rocznej za umieszczenie urządzenia w pasie drogowym do Służby Drogowej Powiatu Świdnickiego</t>
  </si>
  <si>
    <t>w dziale 700 – Gospodarka mieszkaniowa</t>
  </si>
  <si>
    <t>w dziale 750 – Administracja publiczna</t>
  </si>
  <si>
    <t>zwiększenie wydatków w ramach rozdz. 75095- Pozostała działalność na zakup usług remontowych -500 zł, odsetki od spłaty raty kredytu Nr 030/I/62/2006 BOŚ S.A. po terminie -192 zł, na wpisy od skarg, pozwów i opłat  sądowych - 4.764 zł, na różne opłaty i składki - 1.000 zł</t>
  </si>
  <si>
    <t xml:space="preserve">zwiększenie wydatków w ramach rozdz. 75095- Pozostała działalność na wpisy od pozwów, w tym przeciwko PIOŚ EKOKLAR Sp z o.o. w Pile </t>
  </si>
  <si>
    <t>w dziale 757 -  Obsługa długu publicznego</t>
  </si>
  <si>
    <t>zwiększenie wydatków w ramach rozdz. 75702- Obsługa papierów wartościowych, kredytów i pożyczek jednostek samorządu terytorialnego na spłatę odsetek od pożyczki udzielonej przez WPWiK w 2005 roku</t>
  </si>
  <si>
    <t>zwiększenie wydatków w ramach rozdz. 90001 - Gospodarka ściekowa i ochrona wód na opłaty prolongacyjne</t>
  </si>
  <si>
    <t>zwiększenie wydatków w ramach rozdz. 90001 - Gospodarka ściekowa i ochrona wód na podatki od nieruchomości</t>
  </si>
  <si>
    <t>zwiększenie wydatków w ramach rozdz. 90001 - Gospodarka ściekowa i ochrona wód na odsetki w związku z zajęciem rachunku bankowego przez komornika z wniosku wierzyciela PIOŚ EKOKLAR Sp. z o.o. w Pile</t>
  </si>
  <si>
    <t>zwiększenie wydatków w ramach rozdz. 90001 - Gospodarka ściekowa i ochrona wód z tytułu kosztów egzekucyjnych i kosztów upomnienia w związku ze ściągnięciem przez Urząd Skarbowy w Wałbrzychu zaległego podatku od nieruchomości na rzecz Gminy Świebodzice</t>
  </si>
  <si>
    <t>zwiększenie wydatków w ramach rozdz. 90001 - Gospodarka ściekowa i ochrona wód w szczególności z tytułu: kosztów egzekucyjnych, kosztów zastępstwa procesowego, kosztów procesowych w związku z zajęciem rachunku bankowego przez komornika z wniosku wierzyciela PIOŚ EKOKLAR Sp. z o.o. w Pile</t>
  </si>
  <si>
    <t>zwiększenie wydatków w ramach rozdz. 90001 - Gospodarka ściekowa i ochrona wód z tytułu odsetek ściągniętych przez Urząd Skarbowy w Wałbrzychu z tytułu zaległości w podatku od nieruchomości  do Gminy Świebodzice</t>
  </si>
  <si>
    <t xml:space="preserve">zwiększenie wydatków na realizację zadania inwestycyjnego pn. "Budowa wodociągu oraz kanalizacji deszczowej na terenie Gminy Wałbrzych na podstawie zawartego porozumienia DRIM/8/193/2007 z dnia 02.03.2007 r." </t>
  </si>
  <si>
    <t>IV. Zmniejszenie wydatków</t>
  </si>
  <si>
    <t>zmniejszenie wydatków w ramach rozdz. 75095- Pozostała działalność na dodatkowe wynagrodzenie roczne - 3.898 zł oraz na odpis na Zakładowy Fundusz Świadczeń Socjalnych -789 zł</t>
  </si>
  <si>
    <t>w dziale 758 - Różne rozliczenia</t>
  </si>
  <si>
    <t>zmniejszenie rezerwy ogólnej w związku z przeniesieniem środków do działu 750 - Administracja publiczna rozdz. 75095 - Pozostała działalność na wpisy od pozwów , w tym przeciwko PIOŚ EKOKLAR Sp. z o.o. w Pile</t>
  </si>
  <si>
    <t xml:space="preserve">V. Wyjaśnienie do zmniejszenia rozchodów </t>
  </si>
  <si>
    <t xml:space="preserve">Na podstawie aneksu do umowy pożyczki nr 48/2008/Wn1/OW-ok.-IS/P z dnia 26.03.2008 roku na dofinansowanie przedsięwzięcia inwestycyjnego: "Oczyszczanie ścieków w Wałbrzychu" zawartego pomiędzy Narodowym Funduszem Ochrony Środowiska i Gospodarki Wodnej z siedzibą w Warszawie a Wałbrzyskim Związkiem Wodociągów i Kanalizacji strony ustaliły nowe terminy spłaty pożyczki. W związku z czym w roku 2010 do spłaty z tytułu ww. pożyczki pozostanie kwota 4.600.000 zł zamiast 11.500.000 zł.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</si>
</sst>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;[RED]\-#,##0.00"/>
    <numFmt numFmtId="166" formatCode="@"/>
    <numFmt numFmtId="167" formatCode="#,##0.00\ [$zł-415];[RED]#,##0.00\ [$zł-415]"/>
    <numFmt numFmtId="168" formatCode="#,##0.00"/>
    <numFmt numFmtId="169" formatCode="#,##0.00\ [$zł-415];[RED]\-#,##0.00\ [$zł-415]"/>
    <numFmt numFmtId="170" formatCode="D/MM/YYYY"/>
    <numFmt numFmtId="171" formatCode="#,##0.00\ [$zł-415];\-#,##0.00\ [$zł-415]"/>
    <numFmt numFmtId="172" formatCode="#,###.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8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justify" vertical="top"/>
    </xf>
    <xf numFmtId="164" fontId="20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right"/>
    </xf>
    <xf numFmtId="164" fontId="21" fillId="0" borderId="10" xfId="0" applyFont="1" applyBorder="1" applyAlignment="1">
      <alignment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12" xfId="0" applyFont="1" applyBorder="1" applyAlignment="1">
      <alignment/>
    </xf>
    <xf numFmtId="164" fontId="21" fillId="0" borderId="11" xfId="0" applyFont="1" applyBorder="1" applyAlignment="1">
      <alignment horizontal="left"/>
    </xf>
    <xf numFmtId="165" fontId="21" fillId="0" borderId="11" xfId="0" applyNumberFormat="1" applyFont="1" applyBorder="1" applyAlignment="1">
      <alignment/>
    </xf>
    <xf numFmtId="165" fontId="21" fillId="0" borderId="12" xfId="0" applyNumberFormat="1" applyFont="1" applyBorder="1" applyAlignment="1">
      <alignment/>
    </xf>
    <xf numFmtId="164" fontId="18" fillId="0" borderId="10" xfId="0" applyFont="1" applyBorder="1" applyAlignment="1">
      <alignment/>
    </xf>
    <xf numFmtId="164" fontId="18" fillId="0" borderId="11" xfId="0" applyFont="1" applyBorder="1" applyAlignment="1">
      <alignment/>
    </xf>
    <xf numFmtId="166" fontId="18" fillId="0" borderId="11" xfId="0" applyNumberFormat="1" applyFont="1" applyBorder="1" applyAlignment="1">
      <alignment horizontal="center" vertical="top"/>
    </xf>
    <xf numFmtId="164" fontId="18" fillId="0" borderId="11" xfId="0" applyFont="1" applyBorder="1" applyAlignment="1">
      <alignment horizontal="left" wrapText="1"/>
    </xf>
    <xf numFmtId="165" fontId="18" fillId="0" borderId="11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164" fontId="18" fillId="0" borderId="11" xfId="0" applyFont="1" applyBorder="1" applyAlignment="1">
      <alignment horizontal="left"/>
    </xf>
    <xf numFmtId="164" fontId="21" fillId="0" borderId="15" xfId="0" applyFont="1" applyBorder="1" applyAlignment="1">
      <alignment/>
    </xf>
    <xf numFmtId="164" fontId="18" fillId="0" borderId="15" xfId="0" applyFont="1" applyBorder="1" applyAlignment="1">
      <alignment/>
    </xf>
    <xf numFmtId="164" fontId="18" fillId="0" borderId="16" xfId="0" applyFont="1" applyBorder="1" applyAlignment="1">
      <alignment/>
    </xf>
    <xf numFmtId="165" fontId="23" fillId="0" borderId="11" xfId="0" applyNumberFormat="1" applyFont="1" applyBorder="1" applyAlignment="1">
      <alignment/>
    </xf>
    <xf numFmtId="164" fontId="21" fillId="20" borderId="10" xfId="0" applyFont="1" applyFill="1" applyBorder="1" applyAlignment="1">
      <alignment/>
    </xf>
    <xf numFmtId="164" fontId="21" fillId="20" borderId="11" xfId="0" applyFont="1" applyFill="1" applyBorder="1" applyAlignment="1">
      <alignment horizontal="center"/>
    </xf>
    <xf numFmtId="165" fontId="21" fillId="20" borderId="11" xfId="0" applyNumberFormat="1" applyFont="1" applyFill="1" applyBorder="1" applyAlignment="1">
      <alignment/>
    </xf>
    <xf numFmtId="164" fontId="21" fillId="20" borderId="11" xfId="0" applyFont="1" applyFill="1" applyBorder="1" applyAlignment="1">
      <alignment/>
    </xf>
    <xf numFmtId="164" fontId="18" fillId="0" borderId="17" xfId="0" applyFont="1" applyBorder="1" applyAlignment="1">
      <alignment/>
    </xf>
    <xf numFmtId="164" fontId="18" fillId="0" borderId="18" xfId="0" applyFont="1" applyBorder="1" applyAlignment="1">
      <alignment/>
    </xf>
    <xf numFmtId="164" fontId="18" fillId="0" borderId="19" xfId="0" applyFont="1" applyBorder="1" applyAlignment="1">
      <alignment/>
    </xf>
    <xf numFmtId="164" fontId="18" fillId="0" borderId="12" xfId="0" applyFont="1" applyBorder="1" applyAlignment="1">
      <alignment/>
    </xf>
    <xf numFmtId="164" fontId="18" fillId="0" borderId="11" xfId="0" applyFont="1" applyBorder="1" applyAlignment="1">
      <alignment horizontal="center" vertical="top"/>
    </xf>
    <xf numFmtId="164" fontId="21" fillId="0" borderId="19" xfId="0" applyFont="1" applyBorder="1" applyAlignment="1">
      <alignment horizontal="center"/>
    </xf>
    <xf numFmtId="165" fontId="18" fillId="0" borderId="0" xfId="0" applyNumberFormat="1" applyFont="1" applyAlignment="1">
      <alignment/>
    </xf>
    <xf numFmtId="164" fontId="24" fillId="0" borderId="0" xfId="0" applyFont="1" applyBorder="1" applyAlignment="1">
      <alignment horizontal="left"/>
    </xf>
    <xf numFmtId="167" fontId="24" fillId="0" borderId="0" xfId="0" applyNumberFormat="1" applyFont="1" applyBorder="1" applyAlignment="1">
      <alignment horizontal="right"/>
    </xf>
    <xf numFmtId="164" fontId="18" fillId="0" borderId="13" xfId="0" applyFont="1" applyBorder="1" applyAlignment="1">
      <alignment/>
    </xf>
    <xf numFmtId="168" fontId="21" fillId="20" borderId="11" xfId="0" applyNumberFormat="1" applyFont="1" applyFill="1" applyBorder="1" applyAlignment="1">
      <alignment/>
    </xf>
    <xf numFmtId="168" fontId="21" fillId="0" borderId="11" xfId="0" applyNumberFormat="1" applyFont="1" applyBorder="1" applyAlignment="1">
      <alignment/>
    </xf>
    <xf numFmtId="168" fontId="18" fillId="0" borderId="11" xfId="0" applyNumberFormat="1" applyFont="1" applyBorder="1" applyAlignment="1">
      <alignment/>
    </xf>
    <xf numFmtId="164" fontId="0" fillId="0" borderId="11" xfId="0" applyBorder="1" applyAlignment="1">
      <alignment/>
    </xf>
    <xf numFmtId="164" fontId="21" fillId="20" borderId="11" xfId="0" applyFont="1" applyFill="1" applyBorder="1" applyAlignment="1">
      <alignment vertical="center"/>
    </xf>
    <xf numFmtId="164" fontId="21" fillId="20" borderId="11" xfId="0" applyFont="1" applyFill="1" applyBorder="1" applyAlignment="1">
      <alignment horizontal="left" vertical="center" wrapText="1"/>
    </xf>
    <xf numFmtId="168" fontId="21" fillId="20" borderId="11" xfId="0" applyNumberFormat="1" applyFont="1" applyFill="1" applyBorder="1" applyAlignment="1">
      <alignment vertical="center"/>
    </xf>
    <xf numFmtId="164" fontId="21" fillId="20" borderId="11" xfId="0" applyFont="1" applyFill="1" applyBorder="1" applyAlignment="1">
      <alignment vertical="top"/>
    </xf>
    <xf numFmtId="164" fontId="21" fillId="20" borderId="11" xfId="0" applyFont="1" applyFill="1" applyBorder="1" applyAlignment="1">
      <alignment horizontal="left" wrapText="1"/>
    </xf>
    <xf numFmtId="164" fontId="18" fillId="20" borderId="0" xfId="0" applyFont="1" applyFill="1" applyAlignment="1">
      <alignment/>
    </xf>
    <xf numFmtId="164" fontId="18" fillId="24" borderId="11" xfId="0" applyFont="1" applyFill="1" applyBorder="1" applyAlignment="1">
      <alignment/>
    </xf>
    <xf numFmtId="166" fontId="18" fillId="24" borderId="11" xfId="0" applyNumberFormat="1" applyFont="1" applyFill="1" applyBorder="1" applyAlignment="1">
      <alignment horizontal="center" vertical="top"/>
    </xf>
    <xf numFmtId="164" fontId="18" fillId="24" borderId="11" xfId="0" applyFont="1" applyFill="1" applyBorder="1" applyAlignment="1">
      <alignment horizontal="left" wrapText="1"/>
    </xf>
    <xf numFmtId="168" fontId="18" fillId="24" borderId="11" xfId="0" applyNumberFormat="1" applyFont="1" applyFill="1" applyBorder="1" applyAlignment="1">
      <alignment/>
    </xf>
    <xf numFmtId="164" fontId="18" fillId="24" borderId="0" xfId="0" applyFont="1" applyFill="1" applyAlignment="1">
      <alignment/>
    </xf>
    <xf numFmtId="168" fontId="25" fillId="0" borderId="11" xfId="0" applyNumberFormat="1" applyFont="1" applyBorder="1" applyAlignment="1">
      <alignment/>
    </xf>
    <xf numFmtId="164" fontId="18" fillId="0" borderId="19" xfId="0" applyFont="1" applyBorder="1" applyAlignment="1">
      <alignment horizontal="center" vertical="top"/>
    </xf>
    <xf numFmtId="164" fontId="18" fillId="0" borderId="19" xfId="0" applyFont="1" applyBorder="1" applyAlignment="1">
      <alignment horizontal="left" wrapText="1"/>
    </xf>
    <xf numFmtId="168" fontId="18" fillId="0" borderId="19" xfId="0" applyNumberFormat="1" applyFont="1" applyBorder="1" applyAlignment="1">
      <alignment/>
    </xf>
    <xf numFmtId="168" fontId="18" fillId="0" borderId="20" xfId="0" applyNumberFormat="1" applyFont="1" applyBorder="1" applyAlignment="1">
      <alignment/>
    </xf>
    <xf numFmtId="168" fontId="18" fillId="0" borderId="21" xfId="0" applyNumberFormat="1" applyFont="1" applyBorder="1" applyAlignment="1">
      <alignment/>
    </xf>
    <xf numFmtId="168" fontId="21" fillId="0" borderId="19" xfId="0" applyNumberFormat="1" applyFont="1" applyBorder="1" applyAlignment="1">
      <alignment/>
    </xf>
    <xf numFmtId="168" fontId="18" fillId="0" borderId="0" xfId="0" applyNumberFormat="1" applyFont="1" applyAlignment="1">
      <alignment/>
    </xf>
    <xf numFmtId="169" fontId="24" fillId="0" borderId="0" xfId="0" applyNumberFormat="1" applyFont="1" applyBorder="1" applyAlignment="1">
      <alignment horizontal="right"/>
    </xf>
    <xf numFmtId="164" fontId="18" fillId="0" borderId="0" xfId="0" applyFont="1" applyBorder="1" applyAlignment="1">
      <alignment wrapText="1"/>
    </xf>
    <xf numFmtId="164" fontId="18" fillId="0" borderId="0" xfId="0" applyFont="1" applyBorder="1" applyAlignment="1">
      <alignment horizontal="justify" wrapText="1"/>
    </xf>
    <xf numFmtId="164" fontId="18" fillId="0" borderId="0" xfId="0" applyFont="1" applyBorder="1" applyAlignment="1">
      <alignment horizontal="justify"/>
    </xf>
    <xf numFmtId="170" fontId="18" fillId="0" borderId="0" xfId="0" applyNumberFormat="1" applyFont="1" applyBorder="1" applyAlignment="1">
      <alignment horizontal="justify"/>
    </xf>
    <xf numFmtId="169" fontId="18" fillId="0" borderId="0" xfId="0" applyNumberFormat="1" applyFont="1" applyAlignment="1">
      <alignment/>
    </xf>
    <xf numFmtId="170" fontId="18" fillId="0" borderId="0" xfId="0" applyNumberFormat="1" applyFont="1" applyBorder="1" applyAlignment="1">
      <alignment horizontal="justify" wrapText="1"/>
    </xf>
    <xf numFmtId="169" fontId="18" fillId="0" borderId="0" xfId="0" applyNumberFormat="1" applyFont="1" applyBorder="1" applyAlignment="1">
      <alignment/>
    </xf>
    <xf numFmtId="169" fontId="25" fillId="0" borderId="0" xfId="0" applyNumberFormat="1" applyFont="1" applyAlignment="1">
      <alignment/>
    </xf>
    <xf numFmtId="171" fontId="18" fillId="0" borderId="0" xfId="0" applyNumberFormat="1" applyFont="1" applyBorder="1" applyAlignment="1">
      <alignment/>
    </xf>
    <xf numFmtId="164" fontId="26" fillId="0" borderId="0" xfId="0" applyFont="1" applyBorder="1" applyAlignment="1">
      <alignment horizontal="justify"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  <xf numFmtId="169" fontId="21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164" fontId="18" fillId="0" borderId="0" xfId="0" applyFont="1" applyAlignment="1">
      <alignment horizontal="center" vertical="top"/>
    </xf>
    <xf numFmtId="164" fontId="18" fillId="0" borderId="0" xfId="0" applyFont="1" applyBorder="1" applyAlignment="1">
      <alignment horizontal="justify" vertical="top"/>
    </xf>
    <xf numFmtId="169" fontId="18" fillId="0" borderId="0" xfId="0" applyNumberFormat="1" applyFont="1" applyAlignment="1">
      <alignment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view="pageBreakPreview" zoomScaleSheetLayoutView="100" workbookViewId="0" topLeftCell="A43">
      <selection activeCell="D87" sqref="D87"/>
    </sheetView>
  </sheetViews>
  <sheetFormatPr defaultColWidth="9.140625" defaultRowHeight="12.75"/>
  <cols>
    <col min="1" max="1" width="5.28125" style="1" customWidth="1"/>
    <col min="2" max="2" width="8.57421875" style="1" customWidth="1"/>
    <col min="3" max="3" width="6.00390625" style="1" customWidth="1"/>
    <col min="4" max="4" width="8.140625" style="1" customWidth="1"/>
    <col min="5" max="5" width="8.00390625" style="1" customWidth="1"/>
    <col min="6" max="7" width="9.140625" style="1" customWidth="1"/>
    <col min="8" max="8" width="2.7109375" style="1" customWidth="1"/>
    <col min="9" max="9" width="14.140625" style="1" customWidth="1"/>
    <col min="10" max="10" width="16.140625" style="1" customWidth="1"/>
    <col min="11" max="12" width="0" style="1" hidden="1" customWidth="1"/>
    <col min="13" max="16384" width="9.140625" style="1" customWidth="1"/>
  </cols>
  <sheetData>
    <row r="1" ht="13.5">
      <c r="R1"/>
    </row>
    <row r="2" spans="1:18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R2"/>
    </row>
    <row r="3" spans="1:18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R3"/>
    </row>
    <row r="4" spans="1:18" ht="13.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R4"/>
    </row>
    <row r="5" spans="1:18" ht="13.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R5"/>
    </row>
    <row r="6" ht="13.5">
      <c r="R6"/>
    </row>
    <row r="7" spans="1:18" ht="65.25" customHeight="1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R7"/>
    </row>
    <row r="8" ht="13.5">
      <c r="R8"/>
    </row>
    <row r="9" ht="26.25" customHeight="1">
      <c r="R9"/>
    </row>
    <row r="10" spans="1:18" ht="14.25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R10"/>
    </row>
    <row r="11" spans="1:18" ht="13.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R11"/>
    </row>
    <row r="12" spans="1:18" ht="13.5">
      <c r="A12" s="2"/>
      <c r="B12" s="2"/>
      <c r="C12" s="2"/>
      <c r="D12" s="2"/>
      <c r="E12" s="2"/>
      <c r="F12" s="2"/>
      <c r="G12" s="2"/>
      <c r="H12" s="2"/>
      <c r="I12" s="2"/>
      <c r="J12" s="6" t="s">
        <v>7</v>
      </c>
      <c r="R12"/>
    </row>
    <row r="13" spans="1:12" ht="14.25">
      <c r="A13" s="7" t="s">
        <v>8</v>
      </c>
      <c r="B13" s="8" t="s">
        <v>9</v>
      </c>
      <c r="C13" s="9" t="s">
        <v>10</v>
      </c>
      <c r="D13" s="9" t="s">
        <v>11</v>
      </c>
      <c r="E13" s="9"/>
      <c r="F13" s="9"/>
      <c r="G13" s="9"/>
      <c r="H13" s="9"/>
      <c r="I13" s="9" t="s">
        <v>12</v>
      </c>
      <c r="J13" s="9" t="s">
        <v>13</v>
      </c>
      <c r="K13" s="10" t="s">
        <v>12</v>
      </c>
      <c r="L13" s="8" t="s">
        <v>13</v>
      </c>
    </row>
    <row r="14" spans="1:12" ht="12.75" hidden="1">
      <c r="A14" s="7">
        <v>700</v>
      </c>
      <c r="B14" s="8"/>
      <c r="C14" s="8"/>
      <c r="D14" s="11" t="s">
        <v>14</v>
      </c>
      <c r="E14" s="11"/>
      <c r="F14" s="11"/>
      <c r="G14" s="11"/>
      <c r="H14" s="11"/>
      <c r="I14" s="12">
        <f>I15</f>
        <v>0</v>
      </c>
      <c r="J14" s="12">
        <f>J15</f>
        <v>0</v>
      </c>
      <c r="K14" s="13">
        <f>K15</f>
        <v>0</v>
      </c>
      <c r="L14" s="12">
        <f>L15</f>
        <v>0</v>
      </c>
    </row>
    <row r="15" spans="1:12" ht="12.75" hidden="1">
      <c r="A15" s="7"/>
      <c r="B15" s="8">
        <v>70005</v>
      </c>
      <c r="C15" s="8"/>
      <c r="D15" s="11" t="s">
        <v>15</v>
      </c>
      <c r="E15" s="11"/>
      <c r="F15" s="11"/>
      <c r="G15" s="11"/>
      <c r="H15" s="11"/>
      <c r="I15" s="12">
        <f>SUM(I16:I17)</f>
        <v>0</v>
      </c>
      <c r="J15" s="12">
        <f>SUM(J16:J17)</f>
        <v>0</v>
      </c>
      <c r="K15" s="13">
        <f>SUM(K16:K17)</f>
        <v>0</v>
      </c>
      <c r="L15" s="12">
        <f>SUM(L16:L17)</f>
        <v>0</v>
      </c>
    </row>
    <row r="16" spans="1:12" ht="12.75" customHeight="1" hidden="1">
      <c r="A16" s="14"/>
      <c r="B16" s="15"/>
      <c r="C16" s="16" t="s">
        <v>16</v>
      </c>
      <c r="D16" s="17" t="s">
        <v>17</v>
      </c>
      <c r="E16" s="17"/>
      <c r="F16" s="17"/>
      <c r="G16" s="17"/>
      <c r="H16" s="17"/>
      <c r="I16" s="18">
        <f>K16</f>
        <v>0</v>
      </c>
      <c r="J16" s="18">
        <f>L16</f>
        <v>0</v>
      </c>
      <c r="K16" s="19"/>
      <c r="L16" s="20"/>
    </row>
    <row r="17" spans="1:12" ht="12.75" hidden="1">
      <c r="A17" s="14"/>
      <c r="B17" s="15"/>
      <c r="C17" s="16" t="s">
        <v>18</v>
      </c>
      <c r="D17" s="21" t="s">
        <v>19</v>
      </c>
      <c r="E17" s="21"/>
      <c r="F17" s="21"/>
      <c r="G17" s="21"/>
      <c r="H17" s="21"/>
      <c r="I17" s="18">
        <f>K17</f>
        <v>0</v>
      </c>
      <c r="J17" s="18">
        <f>L17</f>
        <v>0</v>
      </c>
      <c r="K17" s="19"/>
      <c r="L17" s="20"/>
    </row>
    <row r="18" spans="1:12" ht="12.75" hidden="1">
      <c r="A18" s="7">
        <v>750</v>
      </c>
      <c r="B18" s="9" t="s">
        <v>20</v>
      </c>
      <c r="C18" s="9"/>
      <c r="D18" s="9"/>
      <c r="E18" s="9"/>
      <c r="F18" s="9"/>
      <c r="G18" s="9"/>
      <c r="H18" s="9"/>
      <c r="I18" s="12">
        <f>SUM(I19)</f>
        <v>0</v>
      </c>
      <c r="J18" s="12">
        <f>SUM(J19)</f>
        <v>0</v>
      </c>
      <c r="K18" s="13">
        <f>SUM(K19)</f>
        <v>0</v>
      </c>
      <c r="L18" s="12">
        <f>SUM(L19)</f>
        <v>0</v>
      </c>
    </row>
    <row r="19" spans="1:12" ht="12.75" hidden="1">
      <c r="A19" s="22"/>
      <c r="B19" s="8">
        <v>75095</v>
      </c>
      <c r="C19" s="9" t="s">
        <v>21</v>
      </c>
      <c r="D19" s="9"/>
      <c r="E19" s="9"/>
      <c r="F19" s="9"/>
      <c r="G19" s="9"/>
      <c r="H19" s="9"/>
      <c r="I19" s="12">
        <f>SUM(I20:I21)</f>
        <v>0</v>
      </c>
      <c r="J19" s="12">
        <f>SUM(J20:J21)</f>
        <v>0</v>
      </c>
      <c r="K19" s="13">
        <f>SUM(K20:K21)</f>
        <v>0</v>
      </c>
      <c r="L19" s="12">
        <f>SUM(L20:L21)</f>
        <v>0</v>
      </c>
    </row>
    <row r="20" spans="1:12" ht="12.75" hidden="1">
      <c r="A20" s="23"/>
      <c r="B20" s="24"/>
      <c r="C20" s="16" t="s">
        <v>22</v>
      </c>
      <c r="D20" s="21" t="s">
        <v>23</v>
      </c>
      <c r="E20" s="21"/>
      <c r="F20" s="21"/>
      <c r="G20" s="21"/>
      <c r="H20" s="21"/>
      <c r="I20" s="18">
        <f>K20</f>
        <v>0</v>
      </c>
      <c r="J20" s="25">
        <f>L20</f>
        <v>0</v>
      </c>
      <c r="K20" s="19"/>
      <c r="L20" s="20"/>
    </row>
    <row r="21" spans="1:12" ht="12.75" hidden="1">
      <c r="A21" s="23"/>
      <c r="B21" s="24"/>
      <c r="C21" s="16" t="s">
        <v>18</v>
      </c>
      <c r="D21" s="21" t="s">
        <v>19</v>
      </c>
      <c r="E21" s="21"/>
      <c r="F21" s="21"/>
      <c r="G21" s="21"/>
      <c r="H21" s="21"/>
      <c r="I21" s="18">
        <f>K21</f>
        <v>0</v>
      </c>
      <c r="J21" s="18">
        <f>L21</f>
        <v>0</v>
      </c>
      <c r="K21" s="19"/>
      <c r="L21" s="20"/>
    </row>
    <row r="22" spans="1:12" ht="14.25" customHeight="1">
      <c r="A22" s="26">
        <v>900</v>
      </c>
      <c r="B22" s="27" t="s">
        <v>24</v>
      </c>
      <c r="C22" s="27"/>
      <c r="D22" s="27"/>
      <c r="E22" s="27"/>
      <c r="F22" s="27"/>
      <c r="G22" s="27"/>
      <c r="H22" s="27"/>
      <c r="I22" s="28">
        <f>SUM(I23)</f>
        <v>28306895</v>
      </c>
      <c r="J22" s="28">
        <f>SUM(J23)</f>
        <v>4357119</v>
      </c>
      <c r="K22" s="13">
        <f>SUM(K23)</f>
        <v>28306895</v>
      </c>
      <c r="L22" s="12">
        <f>SUM(L23)</f>
        <v>4357119</v>
      </c>
    </row>
    <row r="23" spans="1:12" ht="13.5">
      <c r="A23" s="29"/>
      <c r="B23" s="29">
        <v>90001</v>
      </c>
      <c r="C23" s="29" t="s">
        <v>25</v>
      </c>
      <c r="D23" s="29"/>
      <c r="E23" s="29"/>
      <c r="F23" s="29"/>
      <c r="G23" s="29"/>
      <c r="H23" s="29"/>
      <c r="I23" s="28">
        <f>SUM(I24:I29)</f>
        <v>28306895</v>
      </c>
      <c r="J23" s="28">
        <f>SUM(J24:J29)</f>
        <v>4357119</v>
      </c>
      <c r="K23" s="13">
        <f>SUM(K24:K29)</f>
        <v>28306895</v>
      </c>
      <c r="L23" s="12">
        <f>SUM(L24:L29)</f>
        <v>4357119</v>
      </c>
    </row>
    <row r="24" spans="1:12" ht="77.25" customHeight="1">
      <c r="A24" s="23"/>
      <c r="B24" s="15"/>
      <c r="C24" s="16" t="s">
        <v>16</v>
      </c>
      <c r="D24" s="17" t="s">
        <v>17</v>
      </c>
      <c r="E24" s="17"/>
      <c r="F24" s="17"/>
      <c r="G24" s="17"/>
      <c r="H24" s="17"/>
      <c r="I24" s="18">
        <f>K24</f>
        <v>0</v>
      </c>
      <c r="J24" s="18">
        <f>L24</f>
        <v>1584303</v>
      </c>
      <c r="K24" s="19"/>
      <c r="L24" s="20">
        <v>1584303</v>
      </c>
    </row>
    <row r="25" spans="1:12" ht="15.75" customHeight="1">
      <c r="A25" s="23"/>
      <c r="B25" s="15"/>
      <c r="C25" s="16" t="s">
        <v>22</v>
      </c>
      <c r="D25" s="21" t="s">
        <v>23</v>
      </c>
      <c r="E25" s="21"/>
      <c r="F25" s="21"/>
      <c r="G25" s="21"/>
      <c r="H25" s="21"/>
      <c r="I25" s="18">
        <f>K25</f>
        <v>0</v>
      </c>
      <c r="J25" s="18">
        <f>L25</f>
        <v>738</v>
      </c>
      <c r="K25" s="19"/>
      <c r="L25" s="20">
        <v>738</v>
      </c>
    </row>
    <row r="26" spans="1:12" ht="13.5">
      <c r="A26" s="23"/>
      <c r="B26" s="15"/>
      <c r="C26" s="16" t="s">
        <v>18</v>
      </c>
      <c r="D26" s="21" t="s">
        <v>19</v>
      </c>
      <c r="E26" s="21"/>
      <c r="F26" s="21"/>
      <c r="G26" s="21"/>
      <c r="H26" s="21"/>
      <c r="I26" s="18">
        <f>K26</f>
        <v>0</v>
      </c>
      <c r="J26" s="18">
        <f>L26</f>
        <v>2772078</v>
      </c>
      <c r="K26" s="19"/>
      <c r="L26" s="20">
        <f>460144+5034063-2769791+51527-3865</f>
        <v>2772078</v>
      </c>
    </row>
    <row r="27" spans="1:12" ht="12.75" hidden="1">
      <c r="A27" s="30"/>
      <c r="B27" s="31"/>
      <c r="C27" s="16" t="s">
        <v>22</v>
      </c>
      <c r="D27" s="21" t="s">
        <v>23</v>
      </c>
      <c r="E27" s="21"/>
      <c r="F27" s="21"/>
      <c r="G27" s="21"/>
      <c r="H27" s="21"/>
      <c r="I27" s="18">
        <f>K27</f>
        <v>0</v>
      </c>
      <c r="J27" s="18">
        <f>L27</f>
        <v>0</v>
      </c>
      <c r="K27" s="19"/>
      <c r="L27" s="20"/>
    </row>
    <row r="28" spans="1:12" ht="12.75" hidden="1">
      <c r="A28" s="30"/>
      <c r="B28" s="32"/>
      <c r="C28" s="16" t="s">
        <v>26</v>
      </c>
      <c r="D28" s="21" t="s">
        <v>23</v>
      </c>
      <c r="E28" s="21"/>
      <c r="F28" s="21"/>
      <c r="G28" s="21"/>
      <c r="H28" s="21"/>
      <c r="I28" s="18">
        <f>K28</f>
        <v>0</v>
      </c>
      <c r="J28" s="18">
        <f>L28</f>
        <v>0</v>
      </c>
      <c r="K28" s="19"/>
      <c r="L28" s="20"/>
    </row>
    <row r="29" spans="1:12" ht="51.75" customHeight="1">
      <c r="A29" s="32"/>
      <c r="B29" s="33"/>
      <c r="C29" s="34">
        <v>6298</v>
      </c>
      <c r="D29" s="17" t="s">
        <v>27</v>
      </c>
      <c r="E29" s="17"/>
      <c r="F29" s="17"/>
      <c r="G29" s="17"/>
      <c r="H29" s="17"/>
      <c r="I29" s="18">
        <f>K29</f>
        <v>28306895</v>
      </c>
      <c r="J29" s="18">
        <f>L29</f>
        <v>0</v>
      </c>
      <c r="K29" s="19">
        <v>28306895</v>
      </c>
      <c r="L29" s="20"/>
    </row>
    <row r="30" spans="1:12" ht="13.5">
      <c r="A30" s="35" t="s">
        <v>28</v>
      </c>
      <c r="B30" s="35"/>
      <c r="C30" s="35"/>
      <c r="D30" s="35"/>
      <c r="E30" s="35"/>
      <c r="F30" s="35"/>
      <c r="G30" s="35"/>
      <c r="H30" s="35"/>
      <c r="I30" s="12">
        <f>I14+I18+I22</f>
        <v>28306895</v>
      </c>
      <c r="J30" s="12">
        <f>J14+J18+J22</f>
        <v>4357119</v>
      </c>
      <c r="K30" s="13">
        <f>K14+K18+K22</f>
        <v>28306895</v>
      </c>
      <c r="L30" s="12">
        <f>L14+L18+L22</f>
        <v>4357119</v>
      </c>
    </row>
    <row r="31" spans="9:12" ht="13.5">
      <c r="I31" s="36"/>
      <c r="J31" s="36"/>
      <c r="K31" s="36"/>
      <c r="L31" s="36"/>
    </row>
    <row r="32" spans="1:12" ht="13.5">
      <c r="A32" s="37" t="s">
        <v>29</v>
      </c>
      <c r="B32" s="37"/>
      <c r="C32" s="37"/>
      <c r="D32" s="37"/>
      <c r="E32" s="37"/>
      <c r="F32" s="37"/>
      <c r="G32" s="37"/>
      <c r="H32" s="37"/>
      <c r="I32" s="38">
        <f>J30-I30</f>
        <v>-23949776</v>
      </c>
      <c r="J32" s="38"/>
      <c r="K32" s="36"/>
      <c r="L32" s="36"/>
    </row>
    <row r="33" spans="1:8" ht="12.75" hidden="1">
      <c r="A33" s="37" t="s">
        <v>30</v>
      </c>
      <c r="B33" s="37"/>
      <c r="C33" s="37"/>
      <c r="D33" s="37"/>
      <c r="E33" s="37"/>
      <c r="F33" s="37"/>
      <c r="G33" s="37"/>
      <c r="H33" s="37"/>
    </row>
    <row r="35" spans="1:10" ht="14.25">
      <c r="A35" s="4" t="s">
        <v>31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3.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3.5">
      <c r="A37" s="5" t="s">
        <v>32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6" t="s">
        <v>7</v>
      </c>
    </row>
    <row r="39" spans="1:13" ht="14.25">
      <c r="A39" s="8" t="s">
        <v>8</v>
      </c>
      <c r="B39" s="8" t="s">
        <v>9</v>
      </c>
      <c r="C39" s="9" t="s">
        <v>10</v>
      </c>
      <c r="D39" s="9" t="s">
        <v>11</v>
      </c>
      <c r="E39" s="9"/>
      <c r="F39" s="9"/>
      <c r="G39" s="9"/>
      <c r="H39" s="9"/>
      <c r="I39" s="9" t="s">
        <v>12</v>
      </c>
      <c r="J39" s="9" t="s">
        <v>13</v>
      </c>
      <c r="K39" s="8" t="s">
        <v>12</v>
      </c>
      <c r="L39" s="8" t="s">
        <v>13</v>
      </c>
      <c r="M39" s="39"/>
    </row>
    <row r="40" spans="1:13" ht="13.5">
      <c r="A40" s="29">
        <v>600</v>
      </c>
      <c r="B40" s="27" t="s">
        <v>33</v>
      </c>
      <c r="C40" s="27"/>
      <c r="D40" s="27"/>
      <c r="E40" s="27"/>
      <c r="F40" s="27"/>
      <c r="G40" s="27"/>
      <c r="H40" s="27"/>
      <c r="I40" s="40">
        <f>I41+I43</f>
        <v>0</v>
      </c>
      <c r="J40" s="40">
        <f>J41+J43</f>
        <v>244</v>
      </c>
      <c r="K40" s="41">
        <f>K41+K43</f>
        <v>0</v>
      </c>
      <c r="L40" s="41">
        <f>L41+L43</f>
        <v>244</v>
      </c>
      <c r="M40" s="5"/>
    </row>
    <row r="41" spans="1:13" ht="13.5">
      <c r="A41" s="29"/>
      <c r="B41" s="29">
        <v>60011</v>
      </c>
      <c r="C41" s="27" t="s">
        <v>34</v>
      </c>
      <c r="D41" s="27"/>
      <c r="E41" s="27"/>
      <c r="F41" s="27"/>
      <c r="G41" s="27"/>
      <c r="H41" s="27"/>
      <c r="I41" s="40">
        <f>I42</f>
        <v>0</v>
      </c>
      <c r="J41" s="40">
        <f>J42</f>
        <v>85</v>
      </c>
      <c r="K41" s="41">
        <f>K42</f>
        <v>0</v>
      </c>
      <c r="L41" s="41">
        <f>L42</f>
        <v>85</v>
      </c>
      <c r="M41" s="5"/>
    </row>
    <row r="42" spans="1:13" ht="29.25" customHeight="1">
      <c r="A42" s="15"/>
      <c r="B42" s="15"/>
      <c r="C42" s="16" t="s">
        <v>35</v>
      </c>
      <c r="D42" s="17" t="s">
        <v>36</v>
      </c>
      <c r="E42" s="17"/>
      <c r="F42" s="17"/>
      <c r="G42" s="17"/>
      <c r="H42" s="17"/>
      <c r="I42" s="42">
        <f>K42</f>
        <v>0</v>
      </c>
      <c r="J42" s="42">
        <f>L42</f>
        <v>85</v>
      </c>
      <c r="K42" s="42"/>
      <c r="L42" s="42">
        <v>85</v>
      </c>
      <c r="M42" s="5"/>
    </row>
    <row r="43" spans="1:13" ht="13.5">
      <c r="A43" s="29"/>
      <c r="B43" s="29">
        <v>60014</v>
      </c>
      <c r="C43" s="27" t="s">
        <v>37</v>
      </c>
      <c r="D43" s="27"/>
      <c r="E43" s="27"/>
      <c r="F43" s="27"/>
      <c r="G43" s="27"/>
      <c r="H43" s="27"/>
      <c r="I43" s="40">
        <f>SUM(I44:I45)</f>
        <v>0</v>
      </c>
      <c r="J43" s="40">
        <f>SUM(J44:J45)</f>
        <v>159</v>
      </c>
      <c r="K43" s="41">
        <f>SUM(K44:K45)</f>
        <v>0</v>
      </c>
      <c r="L43" s="41">
        <f>SUM(L44:L45)</f>
        <v>159</v>
      </c>
      <c r="M43" s="5"/>
    </row>
    <row r="44" spans="1:13" ht="30" customHeight="1">
      <c r="A44" s="15"/>
      <c r="B44" s="15"/>
      <c r="C44" s="16" t="s">
        <v>35</v>
      </c>
      <c r="D44" s="17" t="s">
        <v>36</v>
      </c>
      <c r="E44" s="17"/>
      <c r="F44" s="17"/>
      <c r="G44" s="17"/>
      <c r="H44" s="17"/>
      <c r="I44" s="42">
        <f>K44</f>
        <v>0</v>
      </c>
      <c r="J44" s="42">
        <f>L44</f>
        <v>150</v>
      </c>
      <c r="K44" s="42"/>
      <c r="L44" s="42">
        <f>7+143</f>
        <v>150</v>
      </c>
      <c r="M44" s="5"/>
    </row>
    <row r="45" spans="1:13" ht="30" customHeight="1">
      <c r="A45" s="15"/>
      <c r="B45" s="15"/>
      <c r="C45" s="16" t="s">
        <v>38</v>
      </c>
      <c r="D45" s="17" t="s">
        <v>39</v>
      </c>
      <c r="E45" s="17"/>
      <c r="F45" s="17"/>
      <c r="G45" s="17"/>
      <c r="H45" s="17"/>
      <c r="I45" s="42">
        <f>K45</f>
        <v>0</v>
      </c>
      <c r="J45" s="42">
        <f>L45</f>
        <v>9</v>
      </c>
      <c r="K45" s="42"/>
      <c r="L45" s="42">
        <v>9</v>
      </c>
      <c r="M45" s="5"/>
    </row>
    <row r="46" spans="1:12" ht="12.75" hidden="1">
      <c r="A46" s="8">
        <v>700</v>
      </c>
      <c r="B46" s="9" t="s">
        <v>14</v>
      </c>
      <c r="C46" s="9"/>
      <c r="D46" s="9"/>
      <c r="E46" s="9"/>
      <c r="F46" s="9"/>
      <c r="G46" s="9"/>
      <c r="H46" s="9"/>
      <c r="I46" s="41">
        <f>I47</f>
        <v>0</v>
      </c>
      <c r="J46" s="41">
        <f>J47</f>
        <v>0</v>
      </c>
      <c r="K46" s="41">
        <f>K47</f>
        <v>0</v>
      </c>
      <c r="L46" s="41">
        <f>L47</f>
        <v>0</v>
      </c>
    </row>
    <row r="47" spans="1:12" ht="12.75" hidden="1">
      <c r="A47" s="8"/>
      <c r="B47" s="8">
        <v>70005</v>
      </c>
      <c r="C47" s="9" t="s">
        <v>15</v>
      </c>
      <c r="D47" s="9"/>
      <c r="E47" s="9"/>
      <c r="F47" s="9"/>
      <c r="G47" s="9"/>
      <c r="H47" s="9"/>
      <c r="I47" s="41">
        <f>SUM(I48:I51)</f>
        <v>0</v>
      </c>
      <c r="J47" s="41">
        <f>SUM(J48:J51)</f>
        <v>0</v>
      </c>
      <c r="K47" s="41">
        <f>SUM(K48:K51)</f>
        <v>0</v>
      </c>
      <c r="L47" s="41">
        <f>SUM(L48:L51)</f>
        <v>0</v>
      </c>
    </row>
    <row r="48" spans="1:12" ht="12.75" customHeight="1" hidden="1">
      <c r="A48" s="15"/>
      <c r="B48" s="15"/>
      <c r="C48" s="16" t="s">
        <v>40</v>
      </c>
      <c r="D48" s="17" t="s">
        <v>41</v>
      </c>
      <c r="E48" s="17"/>
      <c r="F48" s="17"/>
      <c r="G48" s="17"/>
      <c r="H48" s="17"/>
      <c r="I48" s="42">
        <f>K48</f>
        <v>0</v>
      </c>
      <c r="J48" s="42">
        <f>L48</f>
        <v>0</v>
      </c>
      <c r="K48" s="42"/>
      <c r="L48" s="42"/>
    </row>
    <row r="49" spans="1:12" ht="12.75" customHeight="1" hidden="1">
      <c r="A49" s="15"/>
      <c r="B49" s="15"/>
      <c r="C49" s="16" t="s">
        <v>42</v>
      </c>
      <c r="D49" s="17" t="s">
        <v>43</v>
      </c>
      <c r="E49" s="17"/>
      <c r="F49" s="17"/>
      <c r="G49" s="17"/>
      <c r="H49" s="17"/>
      <c r="I49" s="42">
        <f>K49</f>
        <v>0</v>
      </c>
      <c r="J49" s="42">
        <f>L49</f>
        <v>0</v>
      </c>
      <c r="K49" s="42"/>
      <c r="L49" s="42"/>
    </row>
    <row r="50" spans="1:12" ht="12.75" customHeight="1" hidden="1">
      <c r="A50" s="15"/>
      <c r="B50" s="15"/>
      <c r="C50" s="16" t="s">
        <v>44</v>
      </c>
      <c r="D50" s="17" t="s">
        <v>45</v>
      </c>
      <c r="E50" s="17"/>
      <c r="F50" s="17"/>
      <c r="G50" s="17"/>
      <c r="H50" s="17"/>
      <c r="I50" s="42">
        <f>K50</f>
        <v>0</v>
      </c>
      <c r="J50" s="42">
        <f>L50</f>
        <v>0</v>
      </c>
      <c r="K50" s="42"/>
      <c r="L50" s="42"/>
    </row>
    <row r="51" spans="1:12" ht="12.75" customHeight="1" hidden="1">
      <c r="A51" s="15"/>
      <c r="B51" s="15"/>
      <c r="C51" s="16" t="s">
        <v>35</v>
      </c>
      <c r="D51" s="17" t="s">
        <v>36</v>
      </c>
      <c r="E51" s="17"/>
      <c r="F51" s="17"/>
      <c r="G51" s="17"/>
      <c r="H51" s="17"/>
      <c r="I51" s="42">
        <f>K51</f>
        <v>0</v>
      </c>
      <c r="J51" s="42">
        <f>L51</f>
        <v>0</v>
      </c>
      <c r="K51" s="42"/>
      <c r="L51" s="42"/>
    </row>
    <row r="52" spans="1:12" ht="13.5">
      <c r="A52" s="29">
        <v>750</v>
      </c>
      <c r="B52" s="27" t="s">
        <v>20</v>
      </c>
      <c r="C52" s="27"/>
      <c r="D52" s="27"/>
      <c r="E52" s="27"/>
      <c r="F52" s="27"/>
      <c r="G52" s="27"/>
      <c r="H52" s="27"/>
      <c r="I52" s="40">
        <f>I53</f>
        <v>4687</v>
      </c>
      <c r="J52" s="40">
        <f>J53</f>
        <v>107051</v>
      </c>
      <c r="K52" s="41">
        <f>K53</f>
        <v>4687</v>
      </c>
      <c r="L52" s="41">
        <f>L53</f>
        <v>107051</v>
      </c>
    </row>
    <row r="53" spans="1:12" ht="13.5">
      <c r="A53" s="29"/>
      <c r="B53" s="29">
        <v>75095</v>
      </c>
      <c r="C53" s="27" t="s">
        <v>21</v>
      </c>
      <c r="D53" s="27"/>
      <c r="E53" s="27"/>
      <c r="F53" s="27"/>
      <c r="G53" s="27"/>
      <c r="H53" s="27"/>
      <c r="I53" s="40">
        <f>SUM(I54:I83)</f>
        <v>4687</v>
      </c>
      <c r="J53" s="40">
        <f>SUM(J54:J83)</f>
        <v>107051</v>
      </c>
      <c r="K53" s="41">
        <f>SUM(K54:K83)</f>
        <v>4687</v>
      </c>
      <c r="L53" s="41">
        <f>SUM(L54:L83)</f>
        <v>107051</v>
      </c>
    </row>
    <row r="54" spans="1:12" ht="12.75" customHeight="1" hidden="1">
      <c r="A54" s="15"/>
      <c r="B54" s="15"/>
      <c r="C54" s="16" t="s">
        <v>46</v>
      </c>
      <c r="D54" s="17" t="s">
        <v>47</v>
      </c>
      <c r="E54" s="17"/>
      <c r="F54" s="17"/>
      <c r="G54" s="17"/>
      <c r="H54" s="17"/>
      <c r="I54" s="42">
        <f>K54</f>
        <v>0</v>
      </c>
      <c r="J54" s="42">
        <f>L54</f>
        <v>0</v>
      </c>
      <c r="K54" s="43"/>
      <c r="L54" s="43"/>
    </row>
    <row r="55" spans="1:12" ht="12.75" customHeight="1" hidden="1">
      <c r="A55" s="15"/>
      <c r="B55" s="15"/>
      <c r="C55" s="16" t="s">
        <v>48</v>
      </c>
      <c r="D55" s="17" t="s">
        <v>49</v>
      </c>
      <c r="E55" s="17"/>
      <c r="F55" s="17"/>
      <c r="G55" s="17"/>
      <c r="H55" s="17"/>
      <c r="I55" s="42">
        <f>K55</f>
        <v>0</v>
      </c>
      <c r="J55" s="42">
        <f>L55</f>
        <v>0</v>
      </c>
      <c r="K55" s="43"/>
      <c r="L55" s="43"/>
    </row>
    <row r="56" spans="1:12" ht="12.75" customHeight="1" hidden="1">
      <c r="A56" s="15"/>
      <c r="B56" s="15"/>
      <c r="C56" s="16" t="s">
        <v>50</v>
      </c>
      <c r="D56" s="17" t="s">
        <v>51</v>
      </c>
      <c r="E56" s="17"/>
      <c r="F56" s="17"/>
      <c r="G56" s="17"/>
      <c r="H56" s="17"/>
      <c r="I56" s="42">
        <f>K56</f>
        <v>0</v>
      </c>
      <c r="J56" s="42">
        <f>L56</f>
        <v>0</v>
      </c>
      <c r="K56" s="43"/>
      <c r="L56" s="43"/>
    </row>
    <row r="57" spans="1:12" ht="12.75" customHeight="1">
      <c r="A57" s="15"/>
      <c r="B57" s="15"/>
      <c r="C57" s="16" t="s">
        <v>52</v>
      </c>
      <c r="D57" s="17" t="s">
        <v>53</v>
      </c>
      <c r="E57" s="17"/>
      <c r="F57" s="17"/>
      <c r="G57" s="17"/>
      <c r="H57" s="17"/>
      <c r="I57" s="42">
        <f>K57</f>
        <v>3898</v>
      </c>
      <c r="J57" s="42">
        <f>L57</f>
        <v>0</v>
      </c>
      <c r="K57" s="43">
        <v>3898</v>
      </c>
      <c r="L57" s="43"/>
    </row>
    <row r="58" spans="1:12" ht="12.75" customHeight="1" hidden="1">
      <c r="A58" s="15"/>
      <c r="B58" s="15"/>
      <c r="C58" s="16" t="s">
        <v>54</v>
      </c>
      <c r="D58" s="17" t="s">
        <v>55</v>
      </c>
      <c r="E58" s="17"/>
      <c r="F58" s="17"/>
      <c r="G58" s="17"/>
      <c r="H58" s="17"/>
      <c r="I58" s="42">
        <f>K58</f>
        <v>0</v>
      </c>
      <c r="J58" s="42">
        <f>L58</f>
        <v>0</v>
      </c>
      <c r="K58" s="43"/>
      <c r="L58" s="43"/>
    </row>
    <row r="59" spans="1:12" ht="12.75" customHeight="1" hidden="1">
      <c r="A59" s="15"/>
      <c r="B59" s="15"/>
      <c r="C59" s="16" t="s">
        <v>56</v>
      </c>
      <c r="D59" s="17" t="s">
        <v>57</v>
      </c>
      <c r="E59" s="17"/>
      <c r="F59" s="17"/>
      <c r="G59" s="17"/>
      <c r="H59" s="17"/>
      <c r="I59" s="42">
        <f>K59</f>
        <v>0</v>
      </c>
      <c r="J59" s="42">
        <f>L59</f>
        <v>0</v>
      </c>
      <c r="K59" s="43"/>
      <c r="L59" s="43"/>
    </row>
    <row r="60" spans="1:12" ht="12.75" customHeight="1" hidden="1">
      <c r="A60" s="15"/>
      <c r="B60" s="15"/>
      <c r="C60" s="16" t="s">
        <v>58</v>
      </c>
      <c r="D60" s="17" t="s">
        <v>59</v>
      </c>
      <c r="E60" s="17"/>
      <c r="F60" s="17"/>
      <c r="G60" s="17"/>
      <c r="H60" s="17"/>
      <c r="I60" s="42">
        <f>K60</f>
        <v>0</v>
      </c>
      <c r="J60" s="42">
        <f>L60</f>
        <v>0</v>
      </c>
      <c r="K60" s="43"/>
      <c r="L60" s="43"/>
    </row>
    <row r="61" spans="1:12" ht="12.75" customHeight="1" hidden="1">
      <c r="A61" s="15"/>
      <c r="B61" s="15"/>
      <c r="C61" s="16" t="s">
        <v>60</v>
      </c>
      <c r="D61" s="17" t="s">
        <v>61</v>
      </c>
      <c r="E61" s="17"/>
      <c r="F61" s="17"/>
      <c r="G61" s="17"/>
      <c r="H61" s="17"/>
      <c r="I61" s="42">
        <f>K61</f>
        <v>0</v>
      </c>
      <c r="J61" s="42">
        <f>L61</f>
        <v>0</v>
      </c>
      <c r="K61" s="43"/>
      <c r="L61" s="43"/>
    </row>
    <row r="62" spans="1:12" ht="12.75" customHeight="1" hidden="1">
      <c r="A62" s="15"/>
      <c r="B62" s="15"/>
      <c r="C62" s="16" t="s">
        <v>62</v>
      </c>
      <c r="D62" s="17" t="s">
        <v>63</v>
      </c>
      <c r="E62" s="17"/>
      <c r="F62" s="17"/>
      <c r="G62" s="17"/>
      <c r="H62" s="17"/>
      <c r="I62" s="42">
        <f>K62</f>
        <v>0</v>
      </c>
      <c r="J62" s="42">
        <f>L62</f>
        <v>0</v>
      </c>
      <c r="K62" s="43"/>
      <c r="L62" s="43"/>
    </row>
    <row r="63" spans="1:12" ht="12.75" customHeight="1">
      <c r="A63" s="15"/>
      <c r="B63" s="15"/>
      <c r="C63" s="16" t="s">
        <v>64</v>
      </c>
      <c r="D63" s="17" t="s">
        <v>65</v>
      </c>
      <c r="E63" s="17"/>
      <c r="F63" s="17"/>
      <c r="G63" s="17"/>
      <c r="H63" s="17"/>
      <c r="I63" s="42">
        <f>K63</f>
        <v>0</v>
      </c>
      <c r="J63" s="42">
        <f>L63</f>
        <v>500</v>
      </c>
      <c r="K63" s="43"/>
      <c r="L63" s="43">
        <v>500</v>
      </c>
    </row>
    <row r="64" spans="1:12" ht="12.75" customHeight="1" hidden="1">
      <c r="A64" s="15"/>
      <c r="B64" s="15"/>
      <c r="C64" s="16" t="s">
        <v>66</v>
      </c>
      <c r="D64" s="17" t="s">
        <v>67</v>
      </c>
      <c r="E64" s="17"/>
      <c r="F64" s="17"/>
      <c r="G64" s="17"/>
      <c r="H64" s="17"/>
      <c r="I64" s="42">
        <f>K64</f>
        <v>0</v>
      </c>
      <c r="J64" s="42">
        <f>L64</f>
        <v>0</v>
      </c>
      <c r="K64" s="43"/>
      <c r="L64" s="43"/>
    </row>
    <row r="65" spans="1:12" ht="12.75" customHeight="1" hidden="1">
      <c r="A65" s="15"/>
      <c r="B65" s="15"/>
      <c r="C65" s="16" t="s">
        <v>40</v>
      </c>
      <c r="D65" s="17" t="s">
        <v>41</v>
      </c>
      <c r="E65" s="17"/>
      <c r="F65" s="17"/>
      <c r="G65" s="17"/>
      <c r="H65" s="17"/>
      <c r="I65" s="42">
        <f>K65</f>
        <v>0</v>
      </c>
      <c r="J65" s="42">
        <f>L65</f>
        <v>0</v>
      </c>
      <c r="K65" s="43"/>
      <c r="L65" s="43"/>
    </row>
    <row r="66" spans="1:12" ht="12.75" customHeight="1" hidden="1">
      <c r="A66" s="15"/>
      <c r="B66" s="15"/>
      <c r="C66" s="16" t="s">
        <v>68</v>
      </c>
      <c r="D66" s="17" t="s">
        <v>69</v>
      </c>
      <c r="E66" s="17"/>
      <c r="F66" s="17"/>
      <c r="G66" s="17"/>
      <c r="H66" s="17"/>
      <c r="I66" s="42">
        <f>K66</f>
        <v>0</v>
      </c>
      <c r="J66" s="42">
        <f>L66</f>
        <v>0</v>
      </c>
      <c r="K66" s="43"/>
      <c r="L66" s="43"/>
    </row>
    <row r="67" spans="1:12" ht="12.75" customHeight="1" hidden="1">
      <c r="A67" s="15"/>
      <c r="B67" s="15"/>
      <c r="C67" s="16" t="s">
        <v>70</v>
      </c>
      <c r="D67" s="17" t="s">
        <v>71</v>
      </c>
      <c r="E67" s="17"/>
      <c r="F67" s="17"/>
      <c r="G67" s="17"/>
      <c r="H67" s="17"/>
      <c r="I67" s="42">
        <f>K67</f>
        <v>0</v>
      </c>
      <c r="J67" s="42">
        <f>L67</f>
        <v>0</v>
      </c>
      <c r="K67" s="43"/>
      <c r="L67" s="43"/>
    </row>
    <row r="68" spans="1:12" ht="12.75" customHeight="1" hidden="1">
      <c r="A68" s="15"/>
      <c r="B68" s="15"/>
      <c r="C68" s="16" t="s">
        <v>72</v>
      </c>
      <c r="D68" s="17" t="s">
        <v>73</v>
      </c>
      <c r="E68" s="17"/>
      <c r="F68" s="17"/>
      <c r="G68" s="17"/>
      <c r="H68" s="17"/>
      <c r="I68" s="42">
        <f>K68</f>
        <v>0</v>
      </c>
      <c r="J68" s="42">
        <f>L68</f>
        <v>0</v>
      </c>
      <c r="K68" s="43"/>
      <c r="L68" s="43"/>
    </row>
    <row r="69" spans="1:12" ht="12.75" customHeight="1" hidden="1">
      <c r="A69" s="15"/>
      <c r="B69" s="15"/>
      <c r="C69" s="16" t="s">
        <v>74</v>
      </c>
      <c r="D69" s="17" t="s">
        <v>75</v>
      </c>
      <c r="E69" s="17"/>
      <c r="F69" s="17"/>
      <c r="G69" s="17"/>
      <c r="H69" s="17"/>
      <c r="I69" s="42">
        <f>K69</f>
        <v>0</v>
      </c>
      <c r="J69" s="42">
        <f>L69</f>
        <v>0</v>
      </c>
      <c r="K69" s="43"/>
      <c r="L69" s="43"/>
    </row>
    <row r="70" spans="1:12" ht="12.75" customHeight="1" hidden="1">
      <c r="A70" s="15"/>
      <c r="B70" s="15"/>
      <c r="C70" s="16" t="s">
        <v>76</v>
      </c>
      <c r="D70" s="17" t="s">
        <v>77</v>
      </c>
      <c r="E70" s="17"/>
      <c r="F70" s="17"/>
      <c r="G70" s="17"/>
      <c r="H70" s="17"/>
      <c r="I70" s="42">
        <f>K70</f>
        <v>0</v>
      </c>
      <c r="J70" s="42">
        <f>L70</f>
        <v>0</v>
      </c>
      <c r="K70" s="43"/>
      <c r="L70" s="43"/>
    </row>
    <row r="71" spans="1:12" ht="12.75" customHeight="1">
      <c r="A71" s="15"/>
      <c r="B71" s="15"/>
      <c r="C71" s="16" t="s">
        <v>78</v>
      </c>
      <c r="D71" s="17" t="s">
        <v>79</v>
      </c>
      <c r="E71" s="17"/>
      <c r="F71" s="17"/>
      <c r="G71" s="17"/>
      <c r="H71" s="17"/>
      <c r="I71" s="42">
        <f>K71</f>
        <v>0</v>
      </c>
      <c r="J71" s="42">
        <f>L71</f>
        <v>1000</v>
      </c>
      <c r="K71" s="43"/>
      <c r="L71" s="43">
        <v>1000</v>
      </c>
    </row>
    <row r="72" spans="1:12" ht="27.75" customHeight="1">
      <c r="A72" s="15"/>
      <c r="B72" s="15"/>
      <c r="C72" s="16" t="s">
        <v>80</v>
      </c>
      <c r="D72" s="17" t="s">
        <v>81</v>
      </c>
      <c r="E72" s="17"/>
      <c r="F72" s="17"/>
      <c r="G72" s="17"/>
      <c r="H72" s="17"/>
      <c r="I72" s="42">
        <f>K72</f>
        <v>789</v>
      </c>
      <c r="J72" s="42">
        <f>L72</f>
        <v>0</v>
      </c>
      <c r="K72" s="43">
        <v>789</v>
      </c>
      <c r="L72" s="43"/>
    </row>
    <row r="73" spans="1:12" ht="12.75" customHeight="1" hidden="1">
      <c r="A73" s="15"/>
      <c r="B73" s="15"/>
      <c r="C73" s="16" t="s">
        <v>42</v>
      </c>
      <c r="D73" s="17" t="s">
        <v>43</v>
      </c>
      <c r="E73" s="17"/>
      <c r="F73" s="17"/>
      <c r="G73" s="17"/>
      <c r="H73" s="17"/>
      <c r="I73" s="42">
        <f>K73</f>
        <v>0</v>
      </c>
      <c r="J73" s="42">
        <f>L73</f>
        <v>0</v>
      </c>
      <c r="K73" s="43"/>
      <c r="L73" s="43"/>
    </row>
    <row r="74" spans="1:12" ht="12.75" customHeight="1" hidden="1">
      <c r="A74" s="15"/>
      <c r="B74" s="15"/>
      <c r="C74" s="16" t="s">
        <v>82</v>
      </c>
      <c r="D74" s="17" t="s">
        <v>83</v>
      </c>
      <c r="E74" s="17"/>
      <c r="F74" s="17"/>
      <c r="G74" s="17"/>
      <c r="H74" s="17"/>
      <c r="I74" s="42">
        <f>K74</f>
        <v>0</v>
      </c>
      <c r="J74" s="42">
        <f>L74</f>
        <v>0</v>
      </c>
      <c r="K74" s="43"/>
      <c r="L74" s="43"/>
    </row>
    <row r="75" spans="1:12" ht="12.75" customHeight="1" hidden="1">
      <c r="A75" s="15"/>
      <c r="B75" s="15"/>
      <c r="C75" s="16" t="s">
        <v>44</v>
      </c>
      <c r="D75" s="17" t="s">
        <v>45</v>
      </c>
      <c r="E75" s="17"/>
      <c r="F75" s="17"/>
      <c r="G75" s="17"/>
      <c r="H75" s="17"/>
      <c r="I75" s="42">
        <f>K75</f>
        <v>0</v>
      </c>
      <c r="J75" s="42">
        <f>L75</f>
        <v>0</v>
      </c>
      <c r="K75" s="43"/>
      <c r="L75" s="43"/>
    </row>
    <row r="76" spans="1:12" ht="12.75" customHeight="1" hidden="1">
      <c r="A76" s="15"/>
      <c r="B76" s="15"/>
      <c r="C76" s="16" t="s">
        <v>35</v>
      </c>
      <c r="D76" s="17" t="s">
        <v>36</v>
      </c>
      <c r="E76" s="17"/>
      <c r="F76" s="17"/>
      <c r="G76" s="17"/>
      <c r="H76" s="17"/>
      <c r="I76" s="42">
        <f>K76</f>
        <v>0</v>
      </c>
      <c r="J76" s="42">
        <f>L76</f>
        <v>0</v>
      </c>
      <c r="K76" s="43"/>
      <c r="L76" s="43"/>
    </row>
    <row r="77" spans="1:12" ht="12.75" customHeight="1">
      <c r="A77" s="15"/>
      <c r="B77" s="15"/>
      <c r="C77" s="16" t="s">
        <v>84</v>
      </c>
      <c r="D77" s="17" t="s">
        <v>23</v>
      </c>
      <c r="E77" s="17"/>
      <c r="F77" s="17"/>
      <c r="G77" s="17"/>
      <c r="H77" s="17"/>
      <c r="I77" s="42">
        <f>K77</f>
        <v>0</v>
      </c>
      <c r="J77" s="42">
        <f>L77</f>
        <v>192</v>
      </c>
      <c r="K77" s="43"/>
      <c r="L77" s="43">
        <v>192</v>
      </c>
    </row>
    <row r="78" spans="1:12" ht="12.75" customHeight="1" hidden="1">
      <c r="A78" s="15"/>
      <c r="B78" s="15"/>
      <c r="C78" s="16" t="s">
        <v>85</v>
      </c>
      <c r="D78" s="17" t="s">
        <v>86</v>
      </c>
      <c r="E78" s="17"/>
      <c r="F78" s="17"/>
      <c r="G78" s="17"/>
      <c r="H78" s="17"/>
      <c r="I78" s="42">
        <f>K78</f>
        <v>0</v>
      </c>
      <c r="J78" s="42">
        <f>L78</f>
        <v>0</v>
      </c>
      <c r="K78" s="42"/>
      <c r="L78" s="42"/>
    </row>
    <row r="79" spans="1:12" ht="27.75" customHeight="1">
      <c r="A79" s="15"/>
      <c r="B79" s="15"/>
      <c r="C79" s="16" t="s">
        <v>38</v>
      </c>
      <c r="D79" s="17" t="s">
        <v>39</v>
      </c>
      <c r="E79" s="17"/>
      <c r="F79" s="17"/>
      <c r="G79" s="17"/>
      <c r="H79" s="17"/>
      <c r="I79" s="42">
        <f>K79</f>
        <v>0</v>
      </c>
      <c r="J79" s="42">
        <f>L79</f>
        <v>105359</v>
      </c>
      <c r="K79" s="42"/>
      <c r="L79" s="42">
        <f>4764+100595</f>
        <v>105359</v>
      </c>
    </row>
    <row r="80" spans="1:12" ht="12.75" customHeight="1" hidden="1">
      <c r="A80" s="15"/>
      <c r="B80" s="15"/>
      <c r="C80" s="16" t="s">
        <v>87</v>
      </c>
      <c r="D80" s="17" t="s">
        <v>88</v>
      </c>
      <c r="E80" s="17"/>
      <c r="F80" s="17"/>
      <c r="G80" s="17"/>
      <c r="H80" s="17"/>
      <c r="I80" s="42">
        <f>K80</f>
        <v>0</v>
      </c>
      <c r="J80" s="42">
        <f>L80</f>
        <v>0</v>
      </c>
      <c r="K80" s="42"/>
      <c r="L80" s="42"/>
    </row>
    <row r="81" spans="1:12" ht="12.75" customHeight="1" hidden="1">
      <c r="A81" s="15"/>
      <c r="B81" s="15"/>
      <c r="C81" s="16" t="s">
        <v>89</v>
      </c>
      <c r="D81" s="17" t="s">
        <v>90</v>
      </c>
      <c r="E81" s="17"/>
      <c r="F81" s="17"/>
      <c r="G81" s="17"/>
      <c r="H81" s="17"/>
      <c r="I81" s="42">
        <f>K81</f>
        <v>0</v>
      </c>
      <c r="J81" s="42">
        <f>L81</f>
        <v>0</v>
      </c>
      <c r="K81" s="42"/>
      <c r="L81" s="42"/>
    </row>
    <row r="82" spans="1:12" ht="12.75" customHeight="1" hidden="1">
      <c r="A82" s="15"/>
      <c r="B82" s="15"/>
      <c r="C82" s="16" t="s">
        <v>91</v>
      </c>
      <c r="D82" s="17" t="s">
        <v>92</v>
      </c>
      <c r="E82" s="17"/>
      <c r="F82" s="17"/>
      <c r="G82" s="17"/>
      <c r="H82" s="17"/>
      <c r="I82" s="42">
        <f>K82</f>
        <v>0</v>
      </c>
      <c r="J82" s="42">
        <f>L82</f>
        <v>0</v>
      </c>
      <c r="K82" s="42"/>
      <c r="L82" s="42"/>
    </row>
    <row r="83" spans="1:12" ht="12.75" customHeight="1" hidden="1">
      <c r="A83" s="15"/>
      <c r="B83" s="15"/>
      <c r="C83" s="16" t="s">
        <v>93</v>
      </c>
      <c r="D83" s="17" t="s">
        <v>94</v>
      </c>
      <c r="E83" s="17"/>
      <c r="F83" s="17"/>
      <c r="G83" s="17"/>
      <c r="H83" s="17"/>
      <c r="I83" s="42">
        <f>K83</f>
        <v>0</v>
      </c>
      <c r="J83" s="42">
        <f>L83</f>
        <v>0</v>
      </c>
      <c r="K83" s="42"/>
      <c r="L83" s="42"/>
    </row>
    <row r="84" spans="1:12" ht="12.75" customHeight="1">
      <c r="A84" s="44">
        <v>757</v>
      </c>
      <c r="B84" s="44"/>
      <c r="C84" s="44"/>
      <c r="D84" s="45" t="s">
        <v>95</v>
      </c>
      <c r="E84" s="45"/>
      <c r="F84" s="45"/>
      <c r="G84" s="45"/>
      <c r="H84" s="45"/>
      <c r="I84" s="46">
        <f>I85</f>
        <v>0</v>
      </c>
      <c r="J84" s="46">
        <f>J85</f>
        <v>44970</v>
      </c>
      <c r="K84" s="41">
        <f>K85</f>
        <v>0</v>
      </c>
      <c r="L84" s="41">
        <f>L85</f>
        <v>44970</v>
      </c>
    </row>
    <row r="85" spans="1:12" ht="43.5" customHeight="1">
      <c r="A85" s="47"/>
      <c r="B85" s="47">
        <v>75702</v>
      </c>
      <c r="C85" s="29"/>
      <c r="D85" s="48" t="s">
        <v>96</v>
      </c>
      <c r="E85" s="48"/>
      <c r="F85" s="48"/>
      <c r="G85" s="48"/>
      <c r="H85" s="48"/>
      <c r="I85" s="40">
        <f>SUM(I86)</f>
        <v>0</v>
      </c>
      <c r="J85" s="40">
        <f>SUM(J86)</f>
        <v>44970</v>
      </c>
      <c r="K85" s="41">
        <f>SUM(K86)</f>
        <v>0</v>
      </c>
      <c r="L85" s="41">
        <f>SUM(L86)</f>
        <v>44970</v>
      </c>
    </row>
    <row r="86" spans="1:12" ht="57.75" customHeight="1">
      <c r="A86" s="15"/>
      <c r="B86" s="15"/>
      <c r="C86" s="16" t="s">
        <v>97</v>
      </c>
      <c r="D86" s="17" t="s">
        <v>98</v>
      </c>
      <c r="E86" s="17"/>
      <c r="F86" s="17"/>
      <c r="G86" s="17"/>
      <c r="H86" s="17"/>
      <c r="I86" s="42">
        <f>K86</f>
        <v>0</v>
      </c>
      <c r="J86" s="42">
        <f>L86</f>
        <v>44970</v>
      </c>
      <c r="K86" s="42"/>
      <c r="L86" s="42">
        <v>44970</v>
      </c>
    </row>
    <row r="87" spans="1:12" s="49" customFormat="1" ht="19.5" customHeight="1">
      <c r="A87" s="44">
        <v>758</v>
      </c>
      <c r="B87" s="44"/>
      <c r="C87" s="44"/>
      <c r="D87" s="45" t="s">
        <v>99</v>
      </c>
      <c r="E87" s="45"/>
      <c r="F87" s="45"/>
      <c r="G87" s="45"/>
      <c r="H87" s="45"/>
      <c r="I87" s="46">
        <f>I88</f>
        <v>100000</v>
      </c>
      <c r="J87" s="46">
        <f>J88</f>
        <v>0</v>
      </c>
      <c r="K87" s="40">
        <f>K88</f>
        <v>100000</v>
      </c>
      <c r="L87" s="40">
        <f>L88</f>
        <v>0</v>
      </c>
    </row>
    <row r="88" spans="1:12" s="49" customFormat="1" ht="14.25" customHeight="1">
      <c r="A88" s="47"/>
      <c r="B88" s="47">
        <v>75818</v>
      </c>
      <c r="C88" s="29"/>
      <c r="D88" s="48" t="s">
        <v>100</v>
      </c>
      <c r="E88" s="48"/>
      <c r="F88" s="48"/>
      <c r="G88" s="48"/>
      <c r="H88" s="48"/>
      <c r="I88" s="40">
        <f>SUM(I89)</f>
        <v>100000</v>
      </c>
      <c r="J88" s="40">
        <f>SUM(J89)</f>
        <v>0</v>
      </c>
      <c r="K88" s="40">
        <f>K89</f>
        <v>100000</v>
      </c>
      <c r="L88" s="40">
        <f>L89</f>
        <v>0</v>
      </c>
    </row>
    <row r="89" spans="1:12" s="54" customFormat="1" ht="12.75" customHeight="1">
      <c r="A89" s="50"/>
      <c r="B89" s="50"/>
      <c r="C89" s="51" t="s">
        <v>101</v>
      </c>
      <c r="D89" s="52" t="s">
        <v>102</v>
      </c>
      <c r="E89" s="52"/>
      <c r="F89" s="52"/>
      <c r="G89" s="52"/>
      <c r="H89" s="52"/>
      <c r="I89" s="53">
        <f>K89</f>
        <v>100000</v>
      </c>
      <c r="J89" s="53">
        <f>L89</f>
        <v>0</v>
      </c>
      <c r="K89" s="53">
        <v>100000</v>
      </c>
      <c r="L89" s="53"/>
    </row>
    <row r="90" spans="1:12" ht="15.75" customHeight="1">
      <c r="A90" s="47">
        <v>900</v>
      </c>
      <c r="B90" s="27" t="s">
        <v>24</v>
      </c>
      <c r="C90" s="27"/>
      <c r="D90" s="27"/>
      <c r="E90" s="27"/>
      <c r="F90" s="27"/>
      <c r="G90" s="27"/>
      <c r="H90" s="27"/>
      <c r="I90" s="40">
        <f>I91</f>
        <v>0</v>
      </c>
      <c r="J90" s="40">
        <f>J91</f>
        <v>11209541</v>
      </c>
      <c r="K90" s="41">
        <f>K91</f>
        <v>0</v>
      </c>
      <c r="L90" s="41">
        <f>L91</f>
        <v>11209541</v>
      </c>
    </row>
    <row r="91" spans="1:12" ht="15" customHeight="1">
      <c r="A91" s="29"/>
      <c r="B91" s="29">
        <v>90001</v>
      </c>
      <c r="C91" s="29" t="s">
        <v>25</v>
      </c>
      <c r="D91" s="29"/>
      <c r="E91" s="29"/>
      <c r="F91" s="29"/>
      <c r="G91" s="29"/>
      <c r="H91" s="29"/>
      <c r="I91" s="40">
        <f>SUM(I92:I100)</f>
        <v>0</v>
      </c>
      <c r="J91" s="40">
        <f>SUM(J92:J100)</f>
        <v>11209541</v>
      </c>
      <c r="K91" s="41">
        <f>SUM(K92:K100)</f>
        <v>0</v>
      </c>
      <c r="L91" s="41">
        <f>SUM(L92:L100)</f>
        <v>11209541</v>
      </c>
    </row>
    <row r="92" spans="1:12" ht="12.75" customHeight="1">
      <c r="A92" s="15"/>
      <c r="B92" s="15"/>
      <c r="C92" s="16" t="s">
        <v>78</v>
      </c>
      <c r="D92" s="17" t="s">
        <v>79</v>
      </c>
      <c r="E92" s="17"/>
      <c r="F92" s="17"/>
      <c r="G92" s="17"/>
      <c r="H92" s="17"/>
      <c r="I92" s="42">
        <f>K92</f>
        <v>0</v>
      </c>
      <c r="J92" s="42">
        <f>L92</f>
        <v>2500</v>
      </c>
      <c r="K92" s="43"/>
      <c r="L92" s="43">
        <v>2500</v>
      </c>
    </row>
    <row r="93" spans="1:12" ht="15" customHeight="1">
      <c r="A93" s="15"/>
      <c r="B93" s="15"/>
      <c r="C93" s="16" t="s">
        <v>42</v>
      </c>
      <c r="D93" s="17" t="s">
        <v>43</v>
      </c>
      <c r="E93" s="17"/>
      <c r="F93" s="17"/>
      <c r="G93" s="17"/>
      <c r="H93" s="17"/>
      <c r="I93" s="42">
        <f>K93</f>
        <v>0</v>
      </c>
      <c r="J93" s="42">
        <f>L93</f>
        <v>9500000</v>
      </c>
      <c r="K93" s="42"/>
      <c r="L93" s="42">
        <v>9500000</v>
      </c>
    </row>
    <row r="94" spans="1:12" ht="13.5" customHeight="1">
      <c r="A94" s="15"/>
      <c r="B94" s="15"/>
      <c r="C94" s="16" t="s">
        <v>84</v>
      </c>
      <c r="D94" s="17" t="s">
        <v>23</v>
      </c>
      <c r="E94" s="17"/>
      <c r="F94" s="17"/>
      <c r="G94" s="17"/>
      <c r="H94" s="17"/>
      <c r="I94" s="42">
        <f>K94</f>
        <v>0</v>
      </c>
      <c r="J94" s="42">
        <f>L94</f>
        <v>73983</v>
      </c>
      <c r="K94" s="43"/>
      <c r="L94" s="43">
        <v>73983</v>
      </c>
    </row>
    <row r="95" spans="1:12" ht="12.75" customHeight="1" hidden="1">
      <c r="A95" s="15"/>
      <c r="B95" s="15"/>
      <c r="C95" s="16" t="s">
        <v>85</v>
      </c>
      <c r="D95" s="17" t="s">
        <v>86</v>
      </c>
      <c r="E95" s="17"/>
      <c r="F95" s="17"/>
      <c r="G95" s="17"/>
      <c r="H95" s="17"/>
      <c r="I95" s="42">
        <f>K95</f>
        <v>0</v>
      </c>
      <c r="J95" s="42">
        <f>L95</f>
        <v>0</v>
      </c>
      <c r="K95" s="42"/>
      <c r="L95" s="55"/>
    </row>
    <row r="96" spans="1:12" ht="27" customHeight="1">
      <c r="A96" s="15"/>
      <c r="B96" s="15"/>
      <c r="C96" s="16" t="s">
        <v>38</v>
      </c>
      <c r="D96" s="17" t="s">
        <v>39</v>
      </c>
      <c r="E96" s="17"/>
      <c r="F96" s="17"/>
      <c r="G96" s="17"/>
      <c r="H96" s="17"/>
      <c r="I96" s="42">
        <f>K96</f>
        <v>0</v>
      </c>
      <c r="J96" s="42">
        <f>L96</f>
        <v>283818</v>
      </c>
      <c r="K96" s="42"/>
      <c r="L96" s="42">
        <f>250179+26596+10908-3865</f>
        <v>283818</v>
      </c>
    </row>
    <row r="97" spans="1:12" ht="27.75" customHeight="1">
      <c r="A97" s="15"/>
      <c r="B97" s="15"/>
      <c r="C97" s="16" t="s">
        <v>103</v>
      </c>
      <c r="D97" s="17" t="s">
        <v>104</v>
      </c>
      <c r="E97" s="17"/>
      <c r="F97" s="17"/>
      <c r="G97" s="17"/>
      <c r="H97" s="17"/>
      <c r="I97" s="42">
        <f>K97</f>
        <v>0</v>
      </c>
      <c r="J97" s="42">
        <f>L97</f>
        <v>889096</v>
      </c>
      <c r="K97" s="42"/>
      <c r="L97" s="42">
        <v>889096</v>
      </c>
    </row>
    <row r="98" spans="1:12" ht="25.5" customHeight="1">
      <c r="A98" s="15"/>
      <c r="B98" s="15"/>
      <c r="C98" s="16" t="s">
        <v>105</v>
      </c>
      <c r="D98" s="17" t="s">
        <v>106</v>
      </c>
      <c r="E98" s="17"/>
      <c r="F98" s="17"/>
      <c r="G98" s="17"/>
      <c r="H98" s="17"/>
      <c r="I98" s="42">
        <f>K98</f>
        <v>0</v>
      </c>
      <c r="J98" s="42">
        <f>L98</f>
        <v>460144</v>
      </c>
      <c r="K98" s="42"/>
      <c r="L98" s="42">
        <v>460144</v>
      </c>
    </row>
    <row r="99" spans="1:12" ht="12.75" customHeight="1" hidden="1">
      <c r="A99" s="15"/>
      <c r="B99" s="15"/>
      <c r="C99" s="16" t="s">
        <v>107</v>
      </c>
      <c r="D99" s="17" t="s">
        <v>106</v>
      </c>
      <c r="E99" s="17"/>
      <c r="F99" s="17"/>
      <c r="G99" s="17"/>
      <c r="H99" s="17"/>
      <c r="I99" s="42">
        <f>K99</f>
        <v>0</v>
      </c>
      <c r="J99" s="42">
        <f>L99</f>
        <v>0</v>
      </c>
      <c r="K99" s="42"/>
      <c r="L99" s="42"/>
    </row>
    <row r="100" spans="1:12" ht="12.75" customHeight="1" hidden="1">
      <c r="A100" s="32"/>
      <c r="B100" s="32"/>
      <c r="C100" s="56">
        <v>6059</v>
      </c>
      <c r="D100" s="57" t="s">
        <v>106</v>
      </c>
      <c r="E100" s="57"/>
      <c r="F100" s="57"/>
      <c r="G100" s="57"/>
      <c r="H100" s="57"/>
      <c r="I100" s="58">
        <f>K100</f>
        <v>0</v>
      </c>
      <c r="J100" s="58">
        <f>L100</f>
        <v>0</v>
      </c>
      <c r="K100" s="59"/>
      <c r="L100" s="60"/>
    </row>
    <row r="101" spans="1:12" ht="13.5">
      <c r="A101" s="35" t="s">
        <v>28</v>
      </c>
      <c r="B101" s="35"/>
      <c r="C101" s="35"/>
      <c r="D101" s="35"/>
      <c r="E101" s="35"/>
      <c r="F101" s="35"/>
      <c r="G101" s="35"/>
      <c r="H101" s="35"/>
      <c r="I101" s="61">
        <f>I46+I52+I84+I90+I40+I87</f>
        <v>104687</v>
      </c>
      <c r="J101" s="61">
        <f>J46+J52+J84+J90+J40+J87</f>
        <v>11361806</v>
      </c>
      <c r="K101" s="61">
        <f>K46+K52+K84+K90+K40+K87</f>
        <v>104687</v>
      </c>
      <c r="L101" s="61">
        <f>L46+L52+L84+L90+L40+L87</f>
        <v>11361806</v>
      </c>
    </row>
    <row r="102" spans="9:12" ht="13.5">
      <c r="I102" s="62"/>
      <c r="J102" s="62"/>
      <c r="K102" s="62"/>
      <c r="L102" s="62"/>
    </row>
    <row r="103" spans="1:12" ht="13.5">
      <c r="A103" s="37" t="s">
        <v>108</v>
      </c>
      <c r="B103" s="37"/>
      <c r="C103" s="37"/>
      <c r="D103" s="37"/>
      <c r="E103" s="37"/>
      <c r="F103" s="37"/>
      <c r="G103" s="37"/>
      <c r="H103" s="37"/>
      <c r="I103" s="63">
        <f>J101-I101</f>
        <v>11257119</v>
      </c>
      <c r="J103" s="63"/>
      <c r="K103" s="62"/>
      <c r="L103" s="62"/>
    </row>
    <row r="104" spans="1:8" ht="12.75" hidden="1">
      <c r="A104" s="37" t="s">
        <v>109</v>
      </c>
      <c r="B104" s="37"/>
      <c r="C104" s="37"/>
      <c r="D104" s="37"/>
      <c r="E104" s="37"/>
      <c r="F104" s="37"/>
      <c r="G104" s="37"/>
      <c r="H104" s="37"/>
    </row>
    <row r="105" spans="1:8" ht="13.5">
      <c r="A105" s="37"/>
      <c r="B105"/>
      <c r="C105"/>
      <c r="D105"/>
      <c r="E105"/>
      <c r="F105"/>
      <c r="G105"/>
      <c r="H105"/>
    </row>
    <row r="106" spans="1:10" ht="14.25" customHeight="1">
      <c r="A106" s="4" t="s">
        <v>110</v>
      </c>
      <c r="B106" s="4"/>
      <c r="C106" s="4"/>
      <c r="D106" s="4"/>
      <c r="E106" s="4"/>
      <c r="F106" s="4"/>
      <c r="G106" s="4"/>
      <c r="H106" s="4"/>
      <c r="I106" s="4"/>
      <c r="J106" s="4"/>
    </row>
    <row r="107" ht="12.75" customHeight="1" hidden="1"/>
    <row r="108" spans="1:10" ht="34.5" customHeight="1">
      <c r="A108" s="64" t="s">
        <v>111</v>
      </c>
      <c r="B108" s="64"/>
      <c r="C108" s="64"/>
      <c r="D108" s="64"/>
      <c r="E108" s="64"/>
      <c r="F108" s="64"/>
      <c r="G108" s="64"/>
      <c r="H108" s="64"/>
      <c r="I108" s="64"/>
      <c r="J108" s="64"/>
    </row>
    <row r="109" spans="1:10" ht="60.75" customHeight="1">
      <c r="A109" s="65" t="s">
        <v>112</v>
      </c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1:10" ht="4.5" customHeight="1">
      <c r="A110" s="5"/>
      <c r="B110"/>
      <c r="C110"/>
      <c r="D110"/>
      <c r="E110"/>
      <c r="F110"/>
      <c r="G110"/>
      <c r="H110"/>
      <c r="I110"/>
      <c r="J110"/>
    </row>
    <row r="111" spans="1:10" ht="18.75" customHeight="1">
      <c r="A111" s="65" t="s">
        <v>113</v>
      </c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ht="32.25" customHeight="1">
      <c r="A112" s="65" t="s">
        <v>114</v>
      </c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1:10" ht="19.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1:10" ht="19.5" customHeight="1">
      <c r="A114" s="4" t="s">
        <v>115</v>
      </c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1.25" customHeight="1">
      <c r="A115" s="5"/>
      <c r="B115"/>
      <c r="C115"/>
      <c r="D115"/>
      <c r="E115"/>
      <c r="F115"/>
      <c r="G115"/>
      <c r="H115"/>
      <c r="I115"/>
      <c r="J115"/>
    </row>
    <row r="116" spans="1:10" ht="48" customHeight="1">
      <c r="A116" s="65" t="s">
        <v>116</v>
      </c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1:10" ht="9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</row>
    <row r="118" spans="1:10" ht="15.75" customHeight="1">
      <c r="A118" s="4" t="s">
        <v>117</v>
      </c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8.25" customHeight="1">
      <c r="A119" s="5"/>
      <c r="B119"/>
      <c r="C119"/>
      <c r="D119"/>
      <c r="E119"/>
      <c r="F119"/>
      <c r="G119"/>
      <c r="H119"/>
      <c r="I119"/>
      <c r="J119"/>
    </row>
    <row r="120" spans="1:10" ht="44.25" customHeight="1">
      <c r="A120" s="65" t="s">
        <v>118</v>
      </c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 ht="12.75" customHeight="1">
      <c r="A121" s="5"/>
      <c r="B121"/>
      <c r="C121"/>
      <c r="D121"/>
      <c r="E121"/>
      <c r="F121"/>
      <c r="G121"/>
      <c r="H121"/>
      <c r="I121"/>
      <c r="J121"/>
    </row>
    <row r="122" spans="1:10" ht="12.75" customHeight="1" hidden="1">
      <c r="A122" s="5"/>
      <c r="B122"/>
      <c r="C122"/>
      <c r="D122"/>
      <c r="E122"/>
      <c r="F122"/>
      <c r="G122"/>
      <c r="H122"/>
      <c r="I122"/>
      <c r="J122"/>
    </row>
    <row r="123" spans="1:10" ht="12.75" customHeight="1">
      <c r="A123" s="4" t="s">
        <v>119</v>
      </c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 customHeight="1" hidden="1">
      <c r="A124" s="5"/>
      <c r="B124"/>
      <c r="C124"/>
      <c r="D124"/>
      <c r="E124"/>
      <c r="F124"/>
      <c r="G124"/>
      <c r="H124"/>
      <c r="I124"/>
      <c r="J124"/>
    </row>
    <row r="125" spans="1:10" ht="48.75" customHeight="1">
      <c r="A125" s="65" t="s">
        <v>120</v>
      </c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8.25" customHeight="1">
      <c r="A126" s="5"/>
      <c r="B126"/>
      <c r="C126"/>
      <c r="D126"/>
      <c r="E126"/>
      <c r="F126"/>
      <c r="G126"/>
      <c r="H126"/>
      <c r="I126"/>
      <c r="J126"/>
    </row>
    <row r="127" spans="1:10" ht="20.25" customHeight="1">
      <c r="A127" s="4" t="s">
        <v>121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47.25" customHeight="1">
      <c r="A128" s="66" t="s">
        <v>122</v>
      </c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10" ht="31.5" customHeight="1">
      <c r="A129" s="67" t="s">
        <v>123</v>
      </c>
      <c r="B129" s="67"/>
      <c r="C129" s="67"/>
      <c r="D129" s="67"/>
      <c r="E129" s="67"/>
      <c r="F129" s="67"/>
      <c r="G129" s="67"/>
      <c r="H129" s="67"/>
      <c r="I129" s="67"/>
      <c r="J129" s="67"/>
    </row>
    <row r="130" spans="1:10" ht="8.25" customHeight="1">
      <c r="A130" s="5"/>
      <c r="B130"/>
      <c r="C130"/>
      <c r="D130"/>
      <c r="E130"/>
      <c r="F130"/>
      <c r="G130"/>
      <c r="H130"/>
      <c r="I130"/>
      <c r="J130"/>
    </row>
    <row r="131" spans="1:10" ht="12.75" customHeight="1" hidden="1">
      <c r="A131" s="5"/>
      <c r="B131"/>
      <c r="C131"/>
      <c r="D131"/>
      <c r="E131"/>
      <c r="F131"/>
      <c r="G131"/>
      <c r="H131"/>
      <c r="I131"/>
      <c r="J131"/>
    </row>
    <row r="132" spans="1:10" ht="12.75" customHeight="1" hidden="1">
      <c r="A132" s="5"/>
      <c r="B132"/>
      <c r="C132"/>
      <c r="D132"/>
      <c r="E132"/>
      <c r="F132"/>
      <c r="G132"/>
      <c r="H132"/>
      <c r="I132"/>
      <c r="J132"/>
    </row>
    <row r="133" spans="1:11" ht="12.75" customHeight="1">
      <c r="A133" s="4" t="s">
        <v>124</v>
      </c>
      <c r="B133" s="4"/>
      <c r="C133" s="4"/>
      <c r="D133" s="4"/>
      <c r="E133" s="4"/>
      <c r="F133" s="4"/>
      <c r="G133" s="4"/>
      <c r="H133" s="4"/>
      <c r="I133" s="4"/>
      <c r="J133" s="4"/>
      <c r="K133" s="68"/>
    </row>
    <row r="134" spans="1:11" ht="45" customHeight="1">
      <c r="A134" s="66" t="s">
        <v>125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8"/>
    </row>
    <row r="135" spans="1:11" ht="18" customHeight="1">
      <c r="A135" s="67" t="s">
        <v>126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8"/>
    </row>
    <row r="136" spans="1:11" ht="34.5" customHeight="1">
      <c r="A136" s="69" t="s">
        <v>127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8"/>
    </row>
    <row r="137" spans="1:11" ht="20.25" customHeight="1">
      <c r="A137" s="69" t="s">
        <v>128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8"/>
    </row>
    <row r="138" spans="1:10" ht="8.25" customHeight="1">
      <c r="A138" s="5"/>
      <c r="B138"/>
      <c r="C138"/>
      <c r="D138"/>
      <c r="E138"/>
      <c r="F138"/>
      <c r="G138"/>
      <c r="H138"/>
      <c r="I138"/>
      <c r="J138"/>
    </row>
    <row r="139" spans="1:10" ht="8.25" customHeight="1">
      <c r="A139" s="5"/>
      <c r="B139"/>
      <c r="C139"/>
      <c r="D139"/>
      <c r="E139"/>
      <c r="F139"/>
      <c r="G139"/>
      <c r="H139"/>
      <c r="I139"/>
      <c r="J139"/>
    </row>
    <row r="140" spans="1:10" ht="13.5" customHeight="1">
      <c r="A140" s="4" t="s">
        <v>129</v>
      </c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45" customHeight="1">
      <c r="A141" s="66" t="s">
        <v>130</v>
      </c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1:10" ht="19.5" customHeight="1">
      <c r="A142" s="67" t="s">
        <v>131</v>
      </c>
      <c r="B142" s="67"/>
      <c r="C142" s="67"/>
      <c r="D142" s="67"/>
      <c r="E142" s="67"/>
      <c r="F142" s="67"/>
      <c r="G142" s="67"/>
      <c r="H142" s="67"/>
      <c r="I142" s="67"/>
      <c r="J142" s="67"/>
    </row>
    <row r="143" spans="1:10" ht="32.25" customHeight="1">
      <c r="A143" s="69" t="s">
        <v>132</v>
      </c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1:10" ht="35.25" customHeight="1">
      <c r="A144" s="69" t="s">
        <v>133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ht="33" customHeight="1">
      <c r="A145" s="69" t="s">
        <v>134</v>
      </c>
      <c r="B145" s="69"/>
      <c r="C145" s="69"/>
      <c r="D145" s="69"/>
      <c r="E145" s="69"/>
      <c r="F145" s="69"/>
      <c r="G145" s="69"/>
      <c r="H145" s="69"/>
      <c r="I145" s="69"/>
      <c r="J145" s="69"/>
    </row>
    <row r="146" spans="1:10" ht="18.75" customHeight="1">
      <c r="A146" s="5"/>
      <c r="B146"/>
      <c r="C146"/>
      <c r="D146"/>
      <c r="E146"/>
      <c r="F146"/>
      <c r="G146"/>
      <c r="H146"/>
      <c r="I146"/>
      <c r="J146"/>
    </row>
    <row r="147" spans="1:11" ht="15" customHeight="1">
      <c r="A147" s="4" t="s">
        <v>135</v>
      </c>
      <c r="B147" s="4"/>
      <c r="C147" s="4"/>
      <c r="D147" s="4"/>
      <c r="E147" s="4"/>
      <c r="F147" s="4"/>
      <c r="G147" s="4"/>
      <c r="H147" s="4"/>
      <c r="I147" s="4"/>
      <c r="J147" s="4"/>
      <c r="K147" s="68"/>
    </row>
    <row r="148" spans="1:11" ht="49.5" customHeight="1">
      <c r="A148" s="66" t="s">
        <v>136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8"/>
    </row>
    <row r="149" spans="1:11" ht="28.5" customHeight="1">
      <c r="A149" s="67" t="s">
        <v>137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8"/>
    </row>
    <row r="150" spans="1:11" ht="43.5" customHeight="1">
      <c r="A150" s="67" t="s">
        <v>138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8"/>
    </row>
    <row r="151" spans="1:11" ht="30.75" customHeight="1">
      <c r="A151" s="67" t="s">
        <v>139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8"/>
    </row>
    <row r="152" spans="1:11" ht="12.75" customHeight="1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68"/>
    </row>
    <row r="153" spans="1:10" ht="12.75" customHeight="1" hidden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ht="12.75" customHeight="1" hidden="1">
      <c r="A154" s="5"/>
      <c r="B154"/>
      <c r="C154"/>
      <c r="D154"/>
      <c r="E154"/>
      <c r="F154"/>
      <c r="G154"/>
      <c r="H154"/>
      <c r="I154"/>
      <c r="J154"/>
    </row>
    <row r="155" spans="1:10" ht="12.75" customHeight="1" hidden="1">
      <c r="A155" s="5"/>
      <c r="B155"/>
      <c r="C155"/>
      <c r="D155"/>
      <c r="E155"/>
      <c r="F155"/>
      <c r="G155"/>
      <c r="H155"/>
      <c r="I155"/>
      <c r="J155"/>
    </row>
    <row r="156" spans="1:10" ht="12.75" customHeight="1" hidden="1">
      <c r="A156" s="5"/>
      <c r="B156"/>
      <c r="C156"/>
      <c r="D156"/>
      <c r="E156"/>
      <c r="F156"/>
      <c r="G156"/>
      <c r="H156"/>
      <c r="I156"/>
      <c r="J156"/>
    </row>
    <row r="157" spans="1:10" ht="12.75" customHeight="1" hidden="1">
      <c r="A157" s="5"/>
      <c r="B157"/>
      <c r="C157"/>
      <c r="D157"/>
      <c r="E157"/>
      <c r="F157"/>
      <c r="G157"/>
      <c r="H157"/>
      <c r="I157"/>
      <c r="J157"/>
    </row>
    <row r="158" spans="1:10" ht="12.75" customHeight="1" hidden="1">
      <c r="A158" s="5"/>
      <c r="B158"/>
      <c r="C158"/>
      <c r="D158"/>
      <c r="E158"/>
      <c r="F158"/>
      <c r="G158"/>
      <c r="H158"/>
      <c r="I158"/>
      <c r="J158"/>
    </row>
    <row r="159" spans="1:10" ht="12.75" customHeight="1" hidden="1">
      <c r="A159" s="5"/>
      <c r="B159"/>
      <c r="C159"/>
      <c r="D159"/>
      <c r="E159"/>
      <c r="F159"/>
      <c r="G159"/>
      <c r="H159"/>
      <c r="I159"/>
      <c r="J159"/>
    </row>
    <row r="160" spans="1:10" ht="12.75" customHeight="1" hidden="1">
      <c r="A160" s="5"/>
      <c r="B160"/>
      <c r="C160"/>
      <c r="D160"/>
      <c r="E160"/>
      <c r="F160"/>
      <c r="G160"/>
      <c r="H160"/>
      <c r="I160"/>
      <c r="J160"/>
    </row>
    <row r="161" spans="1:10" ht="12.75" customHeight="1" hidden="1">
      <c r="A161" s="5"/>
      <c r="B161"/>
      <c r="C161"/>
      <c r="D161"/>
      <c r="E161"/>
      <c r="F161"/>
      <c r="G161"/>
      <c r="H161"/>
      <c r="I161"/>
      <c r="J161"/>
    </row>
    <row r="162" spans="1:10" ht="12.75" customHeight="1" hidden="1">
      <c r="A162" s="5"/>
      <c r="B162"/>
      <c r="C162"/>
      <c r="D162"/>
      <c r="E162"/>
      <c r="F162"/>
      <c r="G162"/>
      <c r="H162"/>
      <c r="I162"/>
      <c r="J162"/>
    </row>
    <row r="163" spans="1:10" ht="12.75" customHeight="1" hidden="1">
      <c r="A163" s="5"/>
      <c r="B163"/>
      <c r="C163"/>
      <c r="D163"/>
      <c r="E163"/>
      <c r="F163"/>
      <c r="G163"/>
      <c r="H163"/>
      <c r="I163"/>
      <c r="J163"/>
    </row>
    <row r="164" spans="1:10" ht="12.75" customHeight="1" hidden="1">
      <c r="A164" s="5"/>
      <c r="B164"/>
      <c r="C164"/>
      <c r="D164"/>
      <c r="E164"/>
      <c r="F164"/>
      <c r="G164"/>
      <c r="H164"/>
      <c r="I164"/>
      <c r="J164"/>
    </row>
    <row r="165" spans="1:10" ht="12.75" customHeight="1" hidden="1">
      <c r="A165" s="5"/>
      <c r="B165"/>
      <c r="C165"/>
      <c r="D165"/>
      <c r="E165"/>
      <c r="F165"/>
      <c r="G165"/>
      <c r="H165"/>
      <c r="I165"/>
      <c r="J165"/>
    </row>
    <row r="166" spans="1:10" ht="12.75" customHeight="1" hidden="1">
      <c r="A166" s="5"/>
      <c r="B166"/>
      <c r="C166"/>
      <c r="D166"/>
      <c r="E166"/>
      <c r="F166"/>
      <c r="G166"/>
      <c r="H166"/>
      <c r="I166"/>
      <c r="J166"/>
    </row>
    <row r="167" spans="1:10" ht="12.75" customHeight="1" hidden="1">
      <c r="A167" s="5"/>
      <c r="B167"/>
      <c r="C167"/>
      <c r="D167"/>
      <c r="E167"/>
      <c r="F167"/>
      <c r="G167"/>
      <c r="H167"/>
      <c r="I167"/>
      <c r="J167"/>
    </row>
    <row r="168" spans="1:10" ht="12.75" customHeight="1" hidden="1">
      <c r="A168" s="5"/>
      <c r="B168"/>
      <c r="C168"/>
      <c r="D168"/>
      <c r="E168"/>
      <c r="F168"/>
      <c r="G168"/>
      <c r="H168"/>
      <c r="I168"/>
      <c r="J168"/>
    </row>
    <row r="169" spans="1:10" ht="12.75" customHeight="1" hidden="1">
      <c r="A169" s="5"/>
      <c r="B169"/>
      <c r="C169"/>
      <c r="D169"/>
      <c r="E169"/>
      <c r="F169"/>
      <c r="G169"/>
      <c r="H169"/>
      <c r="I169"/>
      <c r="J169"/>
    </row>
    <row r="170" spans="1:10" ht="12.75" customHeight="1" hidden="1">
      <c r="A170" s="5"/>
      <c r="B170"/>
      <c r="C170"/>
      <c r="D170"/>
      <c r="E170"/>
      <c r="F170"/>
      <c r="G170"/>
      <c r="H170"/>
      <c r="I170"/>
      <c r="J170"/>
    </row>
    <row r="171" spans="1:10" ht="12.75" customHeight="1" hidden="1">
      <c r="A171" s="5"/>
      <c r="B171"/>
      <c r="C171"/>
      <c r="D171"/>
      <c r="E171"/>
      <c r="F171"/>
      <c r="G171"/>
      <c r="H171"/>
      <c r="I171"/>
      <c r="J171"/>
    </row>
    <row r="172" spans="1:10" ht="12.75" customHeight="1" hidden="1">
      <c r="A172" s="5"/>
      <c r="B172"/>
      <c r="C172"/>
      <c r="D172"/>
      <c r="E172"/>
      <c r="F172"/>
      <c r="G172"/>
      <c r="H172"/>
      <c r="I172"/>
      <c r="J172"/>
    </row>
    <row r="173" spans="1:10" ht="13.5">
      <c r="A173" s="5"/>
      <c r="B173"/>
      <c r="C173"/>
      <c r="D173"/>
      <c r="E173"/>
      <c r="F173"/>
      <c r="G173"/>
      <c r="H173"/>
      <c r="I173"/>
      <c r="J173"/>
    </row>
    <row r="174" spans="1:10" ht="16.5" customHeight="1">
      <c r="A174" s="4" t="s">
        <v>140</v>
      </c>
      <c r="B174" s="4"/>
      <c r="C174" s="4"/>
      <c r="D174" s="4"/>
      <c r="E174" s="4"/>
      <c r="F174" s="4"/>
      <c r="G174" s="4"/>
      <c r="H174" s="4"/>
      <c r="I174" s="4"/>
      <c r="J174" s="4"/>
    </row>
    <row r="176" spans="1:10" ht="13.5">
      <c r="A176" s="5" t="s">
        <v>141</v>
      </c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3.5">
      <c r="A177" s="5" t="s">
        <v>142</v>
      </c>
      <c r="B177" s="5"/>
      <c r="C177" s="5"/>
      <c r="D177" s="5"/>
      <c r="E177" s="5"/>
      <c r="F177" s="5"/>
      <c r="G177" s="5"/>
      <c r="H177" s="5"/>
      <c r="I177" s="70">
        <v>72084440</v>
      </c>
      <c r="J177" s="70"/>
    </row>
    <row r="178" spans="1:11" ht="13.5">
      <c r="A178" s="5" t="s">
        <v>143</v>
      </c>
      <c r="B178" s="5"/>
      <c r="C178" s="5"/>
      <c r="D178" s="5"/>
      <c r="E178" s="5"/>
      <c r="F178" s="5"/>
      <c r="G178" s="5"/>
      <c r="H178" s="5"/>
      <c r="I178" s="70">
        <v>57979332</v>
      </c>
      <c r="J178" s="70"/>
      <c r="K178" s="68">
        <f>I177+I180</f>
        <v>72084440</v>
      </c>
    </row>
    <row r="179" spans="1:11" ht="13.5">
      <c r="A179" s="5" t="s">
        <v>144</v>
      </c>
      <c r="B179" s="5"/>
      <c r="C179" s="5"/>
      <c r="D179" s="5"/>
      <c r="E179" s="5"/>
      <c r="F179" s="5"/>
      <c r="G179" s="5"/>
      <c r="H179" s="5"/>
      <c r="I179" s="70">
        <f>I177-I178</f>
        <v>14105108</v>
      </c>
      <c r="J179" s="70"/>
      <c r="K179" s="68">
        <f>I178+I181</f>
        <v>72084440</v>
      </c>
    </row>
    <row r="180" spans="1:10" ht="13.5">
      <c r="A180" s="5" t="s">
        <v>145</v>
      </c>
      <c r="B180" s="5"/>
      <c r="C180" s="5"/>
      <c r="D180" s="5"/>
      <c r="E180" s="5"/>
      <c r="F180" s="5"/>
      <c r="G180" s="5"/>
      <c r="H180" s="5"/>
      <c r="I180" s="70">
        <v>0</v>
      </c>
      <c r="J180" s="70"/>
    </row>
    <row r="181" spans="1:10" ht="14.25" customHeight="1">
      <c r="A181" s="5" t="s">
        <v>146</v>
      </c>
      <c r="B181" s="5"/>
      <c r="C181" s="5"/>
      <c r="D181" s="5"/>
      <c r="E181" s="5"/>
      <c r="F181" s="5"/>
      <c r="G181" s="5"/>
      <c r="H181" s="5"/>
      <c r="I181" s="70">
        <v>14105108</v>
      </c>
      <c r="J181" s="70"/>
    </row>
    <row r="182" ht="8.25" customHeight="1"/>
    <row r="183" spans="1:10" ht="16.5" customHeight="1">
      <c r="A183" s="4" t="s">
        <v>147</v>
      </c>
      <c r="B183" s="4"/>
      <c r="C183" s="4"/>
      <c r="D183" s="4"/>
      <c r="E183" s="4"/>
      <c r="F183" s="4"/>
      <c r="G183" s="4"/>
      <c r="H183" s="4"/>
      <c r="I183" s="4"/>
      <c r="J183" s="4"/>
    </row>
    <row r="185" spans="1:11" ht="13.5">
      <c r="A185" s="5" t="s">
        <v>148</v>
      </c>
      <c r="B185" s="5"/>
      <c r="C185" s="5"/>
      <c r="D185" s="5"/>
      <c r="E185" s="5"/>
      <c r="F185" s="5"/>
      <c r="G185" s="5"/>
      <c r="H185" s="5"/>
      <c r="I185" s="5"/>
      <c r="J185" s="5"/>
      <c r="K185" s="68">
        <f>I186+I189</f>
        <v>76441559</v>
      </c>
    </row>
    <row r="186" spans="1:11" ht="13.5">
      <c r="A186" s="5" t="s">
        <v>142</v>
      </c>
      <c r="B186" s="5"/>
      <c r="C186" s="5"/>
      <c r="D186" s="5"/>
      <c r="E186" s="5"/>
      <c r="F186" s="5"/>
      <c r="G186" s="5"/>
      <c r="H186" s="5"/>
      <c r="I186" s="70">
        <f>I177+I32</f>
        <v>48134664</v>
      </c>
      <c r="J186" s="70"/>
      <c r="K186" s="68">
        <f>I187+I190</f>
        <v>76441559</v>
      </c>
    </row>
    <row r="187" spans="1:12" ht="13.5">
      <c r="A187" s="5" t="s">
        <v>143</v>
      </c>
      <c r="B187" s="5"/>
      <c r="C187" s="5"/>
      <c r="D187" s="5"/>
      <c r="E187" s="5"/>
      <c r="F187" s="5"/>
      <c r="G187" s="5"/>
      <c r="H187" s="5"/>
      <c r="I187" s="70">
        <f>I178+I103</f>
        <v>69236451</v>
      </c>
      <c r="J187" s="70"/>
      <c r="L187" s="71">
        <f>I179-I188</f>
        <v>-6996679</v>
      </c>
    </row>
    <row r="188" spans="1:11" ht="13.5">
      <c r="A188" s="5" t="s">
        <v>149</v>
      </c>
      <c r="B188" s="5"/>
      <c r="C188" s="5"/>
      <c r="D188" s="5"/>
      <c r="E188" s="5"/>
      <c r="F188" s="5"/>
      <c r="G188" s="5"/>
      <c r="H188" s="5"/>
      <c r="I188" s="72">
        <f>I187-I186</f>
        <v>21101787</v>
      </c>
      <c r="J188" s="72"/>
      <c r="K188" s="1">
        <v>28306895</v>
      </c>
    </row>
    <row r="189" spans="1:10" ht="13.5">
      <c r="A189" s="5" t="s">
        <v>145</v>
      </c>
      <c r="B189" s="5"/>
      <c r="C189" s="5"/>
      <c r="D189" s="5"/>
      <c r="E189" s="5"/>
      <c r="F189" s="5"/>
      <c r="G189" s="5"/>
      <c r="H189" s="5"/>
      <c r="I189" s="70">
        <f>K188+I180</f>
        <v>28306895</v>
      </c>
      <c r="J189" s="70"/>
    </row>
    <row r="190" spans="1:11" ht="15" customHeight="1">
      <c r="A190" s="5" t="s">
        <v>146</v>
      </c>
      <c r="B190" s="5"/>
      <c r="C190" s="5"/>
      <c r="D190" s="5"/>
      <c r="E190" s="5"/>
      <c r="F190" s="5"/>
      <c r="G190" s="5"/>
      <c r="H190" s="5"/>
      <c r="I190" s="70">
        <v>7205108</v>
      </c>
      <c r="J190" s="70"/>
      <c r="K190" s="68">
        <f>K185-K186</f>
        <v>0</v>
      </c>
    </row>
    <row r="191" ht="12.75" customHeight="1" hidden="1">
      <c r="K191" s="68"/>
    </row>
    <row r="192" ht="12.75" customHeight="1" hidden="1">
      <c r="K192" s="68"/>
    </row>
    <row r="193" spans="1:11" ht="12.75" customHeight="1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68"/>
    </row>
    <row r="194" spans="1:11" ht="12.75" customHeight="1" hidden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8"/>
    </row>
    <row r="195" spans="1:11" ht="12.75" customHeight="1" hidden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8"/>
    </row>
    <row r="196" spans="1:11" ht="12.75" customHeight="1" hidden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8"/>
    </row>
    <row r="197" spans="1:11" ht="12.75" customHeight="1" hidden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8"/>
    </row>
    <row r="198" ht="12.75" customHeight="1" hidden="1">
      <c r="K198" s="68"/>
    </row>
    <row r="199" spans="1:11" ht="12.75" customHeight="1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68"/>
    </row>
    <row r="200" spans="1:11" ht="12.75" customHeight="1" hidden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8"/>
    </row>
    <row r="201" spans="1:11" ht="12.75" customHeight="1" hidden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8"/>
    </row>
    <row r="202" spans="1:11" ht="12.75" customHeight="1" hidden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8"/>
    </row>
    <row r="203" spans="1:11" ht="12.75" customHeight="1" hidden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8"/>
    </row>
    <row r="204" spans="1:11" ht="12.75" customHeight="1" hidden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8"/>
    </row>
    <row r="205" spans="1:11" ht="12.75" customHeight="1" hidden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8"/>
    </row>
    <row r="206" ht="12.75" customHeight="1" hidden="1">
      <c r="K206" s="68"/>
    </row>
    <row r="207" ht="12.75" customHeight="1" hidden="1">
      <c r="K207" s="68"/>
    </row>
    <row r="208" ht="12.75" customHeight="1" hidden="1">
      <c r="K208" s="68"/>
    </row>
    <row r="209" ht="12.75" customHeight="1" hidden="1">
      <c r="K209" s="68"/>
    </row>
    <row r="210" ht="12.75" customHeight="1" hidden="1">
      <c r="K210" s="68"/>
    </row>
    <row r="211" ht="12.75" customHeight="1" hidden="1">
      <c r="K211" s="68"/>
    </row>
    <row r="212" ht="12.75" customHeight="1" hidden="1">
      <c r="K212" s="68"/>
    </row>
    <row r="213" ht="12.75" customHeight="1" hidden="1">
      <c r="K213" s="68"/>
    </row>
    <row r="214" spans="1:11" ht="12.75" customHeight="1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68"/>
    </row>
    <row r="215" spans="1:11" ht="12.75" customHeight="1" hidden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8"/>
    </row>
    <row r="216" spans="1:11" ht="12.75" customHeight="1" hidden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8"/>
    </row>
    <row r="217" spans="1:11" ht="12.75" customHeight="1" hidden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8"/>
    </row>
    <row r="218" spans="1:11" ht="12.75" customHeight="1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68"/>
    </row>
    <row r="219" spans="1:11" ht="12.75" customHeight="1" hidden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8"/>
    </row>
    <row r="220" spans="1:10" ht="13.5">
      <c r="A220" s="67"/>
      <c r="B220"/>
      <c r="C220"/>
      <c r="D220"/>
      <c r="E220"/>
      <c r="F220"/>
      <c r="G220"/>
      <c r="H220"/>
      <c r="I220"/>
      <c r="J220"/>
    </row>
    <row r="221" spans="1:10" ht="12.75" hidden="1">
      <c r="A221" s="4" t="s">
        <v>150</v>
      </c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22.5" customHeight="1">
      <c r="A222" s="4" t="s">
        <v>151</v>
      </c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23.25" customHeight="1">
      <c r="A223" s="5" t="s">
        <v>152</v>
      </c>
      <c r="B223" s="5"/>
      <c r="C223" s="5"/>
      <c r="D223" s="5"/>
      <c r="E223" s="5"/>
      <c r="F223" s="5"/>
      <c r="G223" s="5"/>
      <c r="H223" s="5"/>
      <c r="I223" s="5"/>
      <c r="J223" s="5"/>
    </row>
    <row r="224" ht="12.75" hidden="1"/>
    <row r="226" spans="1:10" ht="16.5" customHeight="1">
      <c r="A226" s="4" t="s">
        <v>150</v>
      </c>
      <c r="B226" s="4"/>
      <c r="C226" s="4"/>
      <c r="D226" s="4"/>
      <c r="E226" s="4"/>
      <c r="F226" s="4"/>
      <c r="G226" s="4"/>
      <c r="H226" s="4"/>
      <c r="I226" s="4"/>
      <c r="J226" s="4"/>
    </row>
    <row r="228" spans="1:10" ht="18.75" customHeight="1">
      <c r="A228" s="5" t="s">
        <v>153</v>
      </c>
      <c r="B228" s="5"/>
      <c r="C228" s="5"/>
      <c r="D228" s="5"/>
      <c r="E228" s="5"/>
      <c r="F228" s="5"/>
      <c r="G228" s="5"/>
      <c r="H228" s="5"/>
      <c r="I228" s="5"/>
      <c r="J228" s="5"/>
    </row>
    <row r="229" ht="83.25" customHeight="1"/>
    <row r="230" spans="7:10" ht="12.75" customHeight="1" hidden="1">
      <c r="G230" s="2"/>
      <c r="H230" s="2"/>
      <c r="I230" s="2"/>
      <c r="J230" s="2"/>
    </row>
    <row r="231" spans="7:10" ht="12.75" customHeight="1" hidden="1">
      <c r="G231" s="2"/>
      <c r="H231" s="2"/>
      <c r="I231" s="2"/>
      <c r="J231" s="2"/>
    </row>
    <row r="232" spans="7:10" ht="60" customHeight="1">
      <c r="G232" s="5"/>
      <c r="H232" s="5"/>
      <c r="I232" s="5"/>
      <c r="J232" s="5"/>
    </row>
    <row r="233" spans="1:10" ht="56.25" customHeight="1">
      <c r="A233" s="73" t="s">
        <v>154</v>
      </c>
      <c r="B233" s="73"/>
      <c r="C233" s="73"/>
      <c r="D233" s="73"/>
      <c r="E233" s="73"/>
      <c r="F233" s="73"/>
      <c r="G233" s="73"/>
      <c r="H233" s="73"/>
      <c r="I233" s="73"/>
      <c r="J233" s="73"/>
    </row>
    <row r="235" spans="1:10" ht="13.5">
      <c r="A235" s="74" t="s">
        <v>155</v>
      </c>
      <c r="B235" s="74"/>
      <c r="C235" s="74"/>
      <c r="D235" s="74"/>
      <c r="E235" s="74"/>
      <c r="F235" s="74"/>
      <c r="G235" s="74"/>
      <c r="H235" s="74"/>
      <c r="I235" s="74"/>
      <c r="J235" s="74"/>
    </row>
    <row r="236" spans="1:10" ht="13.5">
      <c r="A236" s="74" t="s">
        <v>156</v>
      </c>
      <c r="B236" s="74"/>
      <c r="C236" s="74"/>
      <c r="D236" s="74"/>
      <c r="E236" s="75"/>
      <c r="F236" s="75"/>
      <c r="G236" s="75"/>
      <c r="H236" s="75"/>
      <c r="I236" s="75"/>
      <c r="J236" s="76">
        <f>J239+J241+J242+J240</f>
        <v>4357119</v>
      </c>
    </row>
    <row r="237" spans="1:10" ht="18.75" customHeight="1">
      <c r="A237" s="74" t="s">
        <v>157</v>
      </c>
      <c r="B237" s="74"/>
      <c r="C237" s="74"/>
      <c r="D237" s="74"/>
      <c r="E237" s="74"/>
      <c r="F237" s="74"/>
      <c r="G237" s="74"/>
      <c r="H237" s="74"/>
      <c r="I237" s="74"/>
      <c r="J237" s="77"/>
    </row>
    <row r="238" spans="1:10" ht="7.5" customHeight="1">
      <c r="A238"/>
      <c r="B238"/>
      <c r="C238"/>
      <c r="D238"/>
      <c r="E238"/>
      <c r="F238"/>
      <c r="G238"/>
      <c r="H238"/>
      <c r="I238"/>
      <c r="J238"/>
    </row>
    <row r="239" spans="1:10" ht="40.5" customHeight="1">
      <c r="A239" s="78" t="s">
        <v>158</v>
      </c>
      <c r="B239" s="79" t="s">
        <v>159</v>
      </c>
      <c r="C239" s="79"/>
      <c r="D239" s="79"/>
      <c r="E239" s="79"/>
      <c r="F239" s="79"/>
      <c r="G239" s="79"/>
      <c r="H239" s="79"/>
      <c r="I239" s="79"/>
      <c r="J239" s="80">
        <v>1584303</v>
      </c>
    </row>
    <row r="240" spans="1:10" ht="54.75" customHeight="1">
      <c r="A240" s="78" t="s">
        <v>158</v>
      </c>
      <c r="B240" s="79" t="s">
        <v>160</v>
      </c>
      <c r="C240" s="79"/>
      <c r="D240" s="79"/>
      <c r="E240" s="79"/>
      <c r="F240" s="79"/>
      <c r="G240" s="79"/>
      <c r="H240" s="79"/>
      <c r="I240" s="79"/>
      <c r="J240" s="80">
        <v>738</v>
      </c>
    </row>
    <row r="241" spans="1:10" ht="40.5" customHeight="1">
      <c r="A241" s="78" t="s">
        <v>158</v>
      </c>
      <c r="B241" s="79" t="s">
        <v>161</v>
      </c>
      <c r="C241" s="79"/>
      <c r="D241" s="79"/>
      <c r="E241" s="79"/>
      <c r="F241" s="79"/>
      <c r="G241" s="79"/>
      <c r="H241" s="79"/>
      <c r="I241" s="79"/>
      <c r="J241" s="80">
        <v>460144</v>
      </c>
    </row>
    <row r="242" spans="1:10" ht="39.75" customHeight="1">
      <c r="A242" s="78" t="s">
        <v>158</v>
      </c>
      <c r="B242" s="79" t="s">
        <v>162</v>
      </c>
      <c r="C242" s="79"/>
      <c r="D242" s="79"/>
      <c r="E242" s="79"/>
      <c r="F242" s="79"/>
      <c r="G242" s="79"/>
      <c r="H242" s="79"/>
      <c r="I242" s="79"/>
      <c r="J242" s="80">
        <f>2315799-3865</f>
        <v>2311934</v>
      </c>
    </row>
    <row r="243" ht="12.75" hidden="1">
      <c r="J243" s="68"/>
    </row>
    <row r="244" ht="12.75" hidden="1">
      <c r="J244" s="68"/>
    </row>
    <row r="245" ht="12.75" hidden="1">
      <c r="J245" s="68"/>
    </row>
    <row r="246" ht="12.75" hidden="1">
      <c r="J246" s="68"/>
    </row>
    <row r="247" ht="12.75" hidden="1">
      <c r="J247" s="68"/>
    </row>
    <row r="248" ht="12.75" hidden="1">
      <c r="J248" s="68"/>
    </row>
    <row r="249" ht="12.75" hidden="1">
      <c r="J249" s="68"/>
    </row>
    <row r="250" ht="12.75" hidden="1">
      <c r="J250" s="68"/>
    </row>
    <row r="251" ht="12.75" customHeight="1" hidden="1">
      <c r="J251" s="68"/>
    </row>
    <row r="252" ht="13.5">
      <c r="J252" s="68"/>
    </row>
    <row r="253" spans="1:10" ht="13.5">
      <c r="A253" s="74" t="s">
        <v>163</v>
      </c>
      <c r="B253" s="74"/>
      <c r="C253" s="74"/>
      <c r="D253" s="74"/>
      <c r="E253" s="74"/>
      <c r="F253" s="74"/>
      <c r="G253" s="74"/>
      <c r="H253" s="74"/>
      <c r="I253" s="74"/>
      <c r="J253" s="74"/>
    </row>
    <row r="254" spans="1:10" ht="18" customHeight="1">
      <c r="A254" s="74" t="s">
        <v>156</v>
      </c>
      <c r="B254" s="74"/>
      <c r="C254" s="74"/>
      <c r="D254" s="74"/>
      <c r="E254" s="75"/>
      <c r="F254" s="75"/>
      <c r="G254" s="75"/>
      <c r="H254" s="75"/>
      <c r="I254" s="75"/>
      <c r="J254" s="76">
        <f>SUM(J256:J269)</f>
        <v>28306895</v>
      </c>
    </row>
    <row r="255" ht="13.5">
      <c r="J255" s="68"/>
    </row>
    <row r="256" spans="1:10" ht="15.75" customHeight="1">
      <c r="A256" s="74" t="s">
        <v>157</v>
      </c>
      <c r="B256" s="74"/>
      <c r="C256" s="74"/>
      <c r="D256" s="74"/>
      <c r="E256" s="74"/>
      <c r="F256" s="74"/>
      <c r="G256" s="74"/>
      <c r="H256" s="74"/>
      <c r="I256" s="74"/>
      <c r="J256" s="68"/>
    </row>
    <row r="257" spans="1:10" ht="30" customHeight="1">
      <c r="A257" s="78" t="s">
        <v>158</v>
      </c>
      <c r="B257" s="79" t="s">
        <v>164</v>
      </c>
      <c r="C257" s="79"/>
      <c r="D257" s="79"/>
      <c r="E257" s="79"/>
      <c r="F257" s="79"/>
      <c r="G257" s="79"/>
      <c r="H257" s="79"/>
      <c r="I257" s="79"/>
      <c r="J257" s="80">
        <v>28306895</v>
      </c>
    </row>
    <row r="258" ht="12.75" hidden="1">
      <c r="J258" s="68"/>
    </row>
    <row r="259" ht="12.75" hidden="1">
      <c r="J259" s="68"/>
    </row>
    <row r="260" ht="12.75" hidden="1">
      <c r="J260" s="68"/>
    </row>
    <row r="261" ht="12.75" hidden="1">
      <c r="J261" s="68"/>
    </row>
    <row r="262" ht="12.75" hidden="1">
      <c r="J262" s="68"/>
    </row>
    <row r="263" ht="12.75" hidden="1">
      <c r="J263" s="68"/>
    </row>
    <row r="264" ht="12.75" hidden="1">
      <c r="J264" s="68"/>
    </row>
    <row r="265" ht="12.75" hidden="1">
      <c r="J265" s="68"/>
    </row>
    <row r="266" ht="12.75" hidden="1">
      <c r="J266" s="68"/>
    </row>
    <row r="267" ht="12.75" hidden="1">
      <c r="J267" s="68"/>
    </row>
    <row r="268" ht="12.75" hidden="1">
      <c r="J268" s="68"/>
    </row>
    <row r="269" ht="12.75" hidden="1">
      <c r="J269" s="68"/>
    </row>
    <row r="270" ht="12.75" customHeight="1">
      <c r="J270" s="68"/>
    </row>
    <row r="271" ht="6.75" customHeight="1">
      <c r="J271" s="68"/>
    </row>
    <row r="272" spans="1:10" ht="13.5">
      <c r="A272" s="74" t="s">
        <v>165</v>
      </c>
      <c r="B272" s="74"/>
      <c r="C272" s="74"/>
      <c r="D272" s="74"/>
      <c r="E272" s="74"/>
      <c r="F272" s="74"/>
      <c r="G272" s="74"/>
      <c r="H272" s="74"/>
      <c r="I272" s="74"/>
      <c r="J272" s="74"/>
    </row>
    <row r="273" spans="1:10" ht="13.5">
      <c r="A273" s="74" t="s">
        <v>156</v>
      </c>
      <c r="B273" s="74"/>
      <c r="C273" s="74"/>
      <c r="D273" s="74"/>
      <c r="E273" s="75"/>
      <c r="F273" s="75"/>
      <c r="G273" s="75"/>
      <c r="H273" s="75"/>
      <c r="I273" s="75"/>
      <c r="J273" s="76">
        <f>SUM(J275:J314)</f>
        <v>11361806</v>
      </c>
    </row>
    <row r="274" spans="1:10" ht="15" customHeight="1">
      <c r="A274" s="74" t="s">
        <v>166</v>
      </c>
      <c r="B274" s="74"/>
      <c r="C274" s="74"/>
      <c r="D274" s="74"/>
      <c r="E274" s="74"/>
      <c r="F274" s="74"/>
      <c r="G274" s="74"/>
      <c r="H274" s="74"/>
      <c r="I274" s="74"/>
      <c r="J274" s="76"/>
    </row>
    <row r="275" spans="1:10" ht="40.5" customHeight="1">
      <c r="A275" s="78" t="s">
        <v>158</v>
      </c>
      <c r="B275" s="79" t="s">
        <v>167</v>
      </c>
      <c r="C275" s="79"/>
      <c r="D275" s="79"/>
      <c r="E275" s="79"/>
      <c r="F275" s="79"/>
      <c r="G275" s="79"/>
      <c r="H275" s="79"/>
      <c r="I275" s="79"/>
      <c r="J275" s="80">
        <v>85</v>
      </c>
    </row>
    <row r="276" spans="1:10" ht="51.75" customHeight="1">
      <c r="A276" s="78" t="s">
        <v>158</v>
      </c>
      <c r="B276" s="79" t="s">
        <v>168</v>
      </c>
      <c r="C276" s="79"/>
      <c r="D276" s="79"/>
      <c r="E276" s="79"/>
      <c r="F276" s="79"/>
      <c r="G276" s="79"/>
      <c r="H276" s="79"/>
      <c r="I276" s="79"/>
      <c r="J276" s="80">
        <v>16</v>
      </c>
    </row>
    <row r="277" spans="1:10" ht="42.75" customHeight="1">
      <c r="A277" s="78" t="s">
        <v>158</v>
      </c>
      <c r="B277" s="79" t="s">
        <v>169</v>
      </c>
      <c r="C277" s="79"/>
      <c r="D277" s="79"/>
      <c r="E277" s="79"/>
      <c r="F277" s="79"/>
      <c r="G277" s="79"/>
      <c r="H277" s="79"/>
      <c r="I277" s="79"/>
      <c r="J277" s="80">
        <v>143</v>
      </c>
    </row>
    <row r="278" spans="1:10" ht="12.75" hidden="1">
      <c r="A278" s="74"/>
      <c r="B278" s="74"/>
      <c r="C278" s="74"/>
      <c r="D278" s="74"/>
      <c r="E278" s="75"/>
      <c r="F278" s="75"/>
      <c r="G278" s="75"/>
      <c r="H278" s="75"/>
      <c r="I278" s="75"/>
      <c r="J278" s="76"/>
    </row>
    <row r="279" spans="1:10" ht="12.75" hidden="1">
      <c r="A279" s="74" t="s">
        <v>170</v>
      </c>
      <c r="B279" s="74"/>
      <c r="C279" s="74"/>
      <c r="D279" s="74"/>
      <c r="E279" s="74"/>
      <c r="F279" s="74"/>
      <c r="G279" s="74"/>
      <c r="H279" s="74"/>
      <c r="I279" s="74"/>
      <c r="J279" s="68"/>
    </row>
    <row r="280" spans="1:10" ht="12.75" hidden="1">
      <c r="A280" s="78" t="s">
        <v>158</v>
      </c>
      <c r="B280" s="79"/>
      <c r="C280" s="79"/>
      <c r="D280" s="79"/>
      <c r="E280" s="79"/>
      <c r="F280" s="79"/>
      <c r="G280" s="79"/>
      <c r="H280" s="79"/>
      <c r="I280" s="79"/>
      <c r="J280" s="80"/>
    </row>
    <row r="281" spans="1:10" ht="12.75" hidden="1">
      <c r="A281" s="74"/>
      <c r="B281" s="74"/>
      <c r="C281" s="74"/>
      <c r="D281" s="74"/>
      <c r="E281" s="74"/>
      <c r="F281" s="74"/>
      <c r="G281" s="74"/>
      <c r="H281" s="74"/>
      <c r="I281" s="74"/>
      <c r="J281" s="68"/>
    </row>
    <row r="282" spans="1:10" ht="12.75" customHeight="1" hidden="1">
      <c r="A282" s="78" t="s">
        <v>158</v>
      </c>
      <c r="B282" s="79"/>
      <c r="C282" s="79"/>
      <c r="D282" s="79"/>
      <c r="E282" s="79"/>
      <c r="F282" s="79"/>
      <c r="G282" s="79"/>
      <c r="H282" s="79"/>
      <c r="I282" s="79"/>
      <c r="J282" s="80"/>
    </row>
    <row r="283" spans="1:10" ht="12.75" customHeight="1" hidden="1">
      <c r="A283" s="78"/>
      <c r="B283" s="79"/>
      <c r="C283" s="79"/>
      <c r="D283" s="79"/>
      <c r="E283" s="79"/>
      <c r="F283" s="79"/>
      <c r="G283" s="79"/>
      <c r="H283" s="79"/>
      <c r="I283" s="79"/>
      <c r="J283" s="80"/>
    </row>
    <row r="284" spans="1:10" ht="12.75" hidden="1">
      <c r="A284" s="78" t="s">
        <v>158</v>
      </c>
      <c r="B284" s="79"/>
      <c r="C284" s="79"/>
      <c r="D284" s="79"/>
      <c r="E284" s="79"/>
      <c r="F284" s="79"/>
      <c r="G284" s="79"/>
      <c r="H284" s="79"/>
      <c r="I284" s="79"/>
      <c r="J284" s="80"/>
    </row>
    <row r="285" spans="1:10" ht="20.25" customHeight="1">
      <c r="A285" s="74" t="s">
        <v>171</v>
      </c>
      <c r="B285" s="74"/>
      <c r="C285" s="74"/>
      <c r="D285" s="74"/>
      <c r="E285" s="74"/>
      <c r="F285" s="74"/>
      <c r="G285" s="74"/>
      <c r="H285" s="74"/>
      <c r="I285" s="74"/>
      <c r="J285" s="68"/>
    </row>
    <row r="286" spans="1:10" ht="58.5" customHeight="1">
      <c r="A286" s="78" t="s">
        <v>158</v>
      </c>
      <c r="B286" s="79" t="s">
        <v>172</v>
      </c>
      <c r="C286" s="79"/>
      <c r="D286" s="79"/>
      <c r="E286" s="79"/>
      <c r="F286" s="79"/>
      <c r="G286" s="79"/>
      <c r="H286" s="79"/>
      <c r="I286" s="79"/>
      <c r="J286" s="80">
        <v>6456</v>
      </c>
    </row>
    <row r="287" spans="1:10" ht="30" customHeight="1">
      <c r="A287" s="78" t="s">
        <v>158</v>
      </c>
      <c r="B287" s="79" t="s">
        <v>173</v>
      </c>
      <c r="C287" s="79"/>
      <c r="D287" s="79"/>
      <c r="E287" s="79"/>
      <c r="F287" s="79"/>
      <c r="G287" s="79"/>
      <c r="H287" s="79"/>
      <c r="I287" s="79"/>
      <c r="J287" s="80">
        <v>100595</v>
      </c>
    </row>
    <row r="288" spans="1:10" ht="12.75" customHeight="1" hidden="1">
      <c r="A288" s="78" t="s">
        <v>158</v>
      </c>
      <c r="B288" s="79"/>
      <c r="C288" s="79"/>
      <c r="D288" s="79"/>
      <c r="E288" s="79"/>
      <c r="F288" s="79"/>
      <c r="G288" s="79"/>
      <c r="H288" s="79"/>
      <c r="I288" s="79"/>
      <c r="J288" s="80"/>
    </row>
    <row r="289" spans="1:10" ht="12.75" hidden="1">
      <c r="A289" s="74"/>
      <c r="B289" s="74"/>
      <c r="C289" s="74"/>
      <c r="D289" s="74"/>
      <c r="E289" s="74"/>
      <c r="F289" s="74"/>
      <c r="G289" s="74"/>
      <c r="H289" s="74"/>
      <c r="I289" s="74"/>
      <c r="J289" s="68"/>
    </row>
    <row r="290" spans="1:10" ht="12.75" customHeight="1" hidden="1">
      <c r="A290" s="78" t="s">
        <v>158</v>
      </c>
      <c r="B290" s="79"/>
      <c r="C290" s="79"/>
      <c r="D290" s="79"/>
      <c r="E290" s="79"/>
      <c r="F290" s="79"/>
      <c r="G290" s="79"/>
      <c r="H290" s="79"/>
      <c r="I290" s="79"/>
      <c r="J290" s="80"/>
    </row>
    <row r="291" ht="12.75" customHeight="1" hidden="1">
      <c r="J291" s="68"/>
    </row>
    <row r="292" spans="1:10" ht="12.75" customHeight="1" hidden="1">
      <c r="A292" s="78" t="s">
        <v>158</v>
      </c>
      <c r="B292" s="79"/>
      <c r="C292" s="79"/>
      <c r="D292" s="79"/>
      <c r="E292" s="79"/>
      <c r="F292" s="79"/>
      <c r="G292" s="79"/>
      <c r="H292" s="79"/>
      <c r="I292" s="79"/>
      <c r="J292" s="80"/>
    </row>
    <row r="293" spans="1:10" ht="19.5" customHeight="1">
      <c r="A293" s="74" t="s">
        <v>174</v>
      </c>
      <c r="B293" s="74"/>
      <c r="C293" s="74"/>
      <c r="D293" s="74"/>
      <c r="E293" s="74"/>
      <c r="F293" s="74"/>
      <c r="G293" s="74"/>
      <c r="H293" s="74"/>
      <c r="I293" s="74"/>
      <c r="J293" s="80"/>
    </row>
    <row r="294" spans="1:10" ht="41.25" customHeight="1">
      <c r="A294" s="78" t="s">
        <v>158</v>
      </c>
      <c r="B294" s="79" t="s">
        <v>175</v>
      </c>
      <c r="C294" s="79"/>
      <c r="D294" s="79"/>
      <c r="E294" s="79"/>
      <c r="F294" s="79"/>
      <c r="G294" s="79"/>
      <c r="H294" s="79"/>
      <c r="I294" s="79"/>
      <c r="J294" s="80">
        <v>44970</v>
      </c>
    </row>
    <row r="295" ht="12.75" customHeight="1" hidden="1">
      <c r="J295" s="68"/>
    </row>
    <row r="296" spans="1:10" ht="12.75" customHeight="1" hidden="1">
      <c r="A296" s="78" t="s">
        <v>158</v>
      </c>
      <c r="B296" s="79"/>
      <c r="C296" s="79"/>
      <c r="D296" s="79"/>
      <c r="E296" s="79"/>
      <c r="F296" s="79"/>
      <c r="G296" s="79"/>
      <c r="H296" s="79"/>
      <c r="I296" s="79"/>
      <c r="J296" s="80"/>
    </row>
    <row r="297" ht="12.75" hidden="1">
      <c r="J297" s="68"/>
    </row>
    <row r="298" spans="1:10" ht="12.75" customHeight="1" hidden="1">
      <c r="A298" s="78" t="s">
        <v>158</v>
      </c>
      <c r="B298" s="79"/>
      <c r="C298" s="79"/>
      <c r="D298" s="79"/>
      <c r="E298" s="79"/>
      <c r="F298" s="79"/>
      <c r="G298" s="79"/>
      <c r="H298" s="79"/>
      <c r="I298" s="79"/>
      <c r="J298" s="80"/>
    </row>
    <row r="299" spans="1:10" ht="12.75" customHeight="1" hidden="1">
      <c r="A299" s="78"/>
      <c r="B299" s="79"/>
      <c r="C299" s="79"/>
      <c r="D299" s="79"/>
      <c r="E299" s="79"/>
      <c r="F299" s="79"/>
      <c r="G299" s="79"/>
      <c r="H299" s="79"/>
      <c r="I299" s="79"/>
      <c r="J299" s="80"/>
    </row>
    <row r="300" spans="1:10" ht="12.75" customHeight="1" hidden="1">
      <c r="A300" s="78" t="s">
        <v>158</v>
      </c>
      <c r="B300" s="79"/>
      <c r="C300" s="79"/>
      <c r="D300" s="79"/>
      <c r="E300" s="79"/>
      <c r="F300" s="79"/>
      <c r="G300" s="79"/>
      <c r="H300" s="79"/>
      <c r="I300" s="79"/>
      <c r="J300" s="80"/>
    </row>
    <row r="301" ht="12.75" customHeight="1" hidden="1">
      <c r="J301" s="68"/>
    </row>
    <row r="302" spans="1:10" ht="19.5" customHeight="1">
      <c r="A302" s="74" t="s">
        <v>157</v>
      </c>
      <c r="B302" s="74"/>
      <c r="C302" s="74"/>
      <c r="D302" s="74"/>
      <c r="E302" s="74"/>
      <c r="F302" s="74"/>
      <c r="G302" s="74"/>
      <c r="H302" s="74"/>
      <c r="I302" s="74"/>
      <c r="J302" s="68"/>
    </row>
    <row r="303" spans="1:10" ht="27.75" customHeight="1">
      <c r="A303" s="78" t="s">
        <v>158</v>
      </c>
      <c r="B303" s="79" t="s">
        <v>176</v>
      </c>
      <c r="C303" s="79"/>
      <c r="D303" s="79"/>
      <c r="E303" s="79"/>
      <c r="F303" s="79"/>
      <c r="G303" s="79"/>
      <c r="H303" s="79"/>
      <c r="I303" s="79"/>
      <c r="J303" s="80">
        <v>2500</v>
      </c>
    </row>
    <row r="304" spans="1:10" ht="27.75" customHeight="1">
      <c r="A304" s="78" t="s">
        <v>158</v>
      </c>
      <c r="B304" s="79" t="s">
        <v>177</v>
      </c>
      <c r="C304" s="79"/>
      <c r="D304" s="79"/>
      <c r="E304" s="79"/>
      <c r="F304" s="79"/>
      <c r="G304" s="79"/>
      <c r="H304" s="79"/>
      <c r="I304" s="79"/>
      <c r="J304" s="80">
        <v>9500000</v>
      </c>
    </row>
    <row r="305" spans="1:10" ht="39" customHeight="1">
      <c r="A305" s="78" t="s">
        <v>158</v>
      </c>
      <c r="B305" s="79" t="s">
        <v>178</v>
      </c>
      <c r="C305" s="79"/>
      <c r="D305" s="79"/>
      <c r="E305" s="79"/>
      <c r="F305" s="79"/>
      <c r="G305" s="79"/>
      <c r="H305" s="79"/>
      <c r="I305" s="79"/>
      <c r="J305" s="80">
        <v>73983</v>
      </c>
    </row>
    <row r="306" spans="1:10" ht="54" customHeight="1">
      <c r="A306" s="78" t="s">
        <v>158</v>
      </c>
      <c r="B306" s="79" t="s">
        <v>179</v>
      </c>
      <c r="C306" s="79"/>
      <c r="D306" s="79"/>
      <c r="E306" s="79"/>
      <c r="F306" s="79"/>
      <c r="G306" s="79"/>
      <c r="H306" s="79"/>
      <c r="I306" s="79"/>
      <c r="J306" s="80">
        <v>250179</v>
      </c>
    </row>
    <row r="307" spans="1:10" ht="63" customHeight="1">
      <c r="A307" s="78" t="s">
        <v>158</v>
      </c>
      <c r="B307" s="79" t="s">
        <v>180</v>
      </c>
      <c r="C307" s="79"/>
      <c r="D307" s="79"/>
      <c r="E307" s="79"/>
      <c r="F307" s="79"/>
      <c r="G307" s="79"/>
      <c r="H307" s="79"/>
      <c r="I307" s="79"/>
      <c r="J307" s="80">
        <f>26596+10908-3865</f>
        <v>33639</v>
      </c>
    </row>
    <row r="308" spans="1:10" ht="51.75" customHeight="1">
      <c r="A308" s="78" t="s">
        <v>158</v>
      </c>
      <c r="B308" s="79" t="s">
        <v>181</v>
      </c>
      <c r="C308" s="79"/>
      <c r="D308" s="79"/>
      <c r="E308" s="79"/>
      <c r="F308" s="79"/>
      <c r="G308" s="79"/>
      <c r="H308" s="79"/>
      <c r="I308" s="79"/>
      <c r="J308" s="80">
        <v>889096</v>
      </c>
    </row>
    <row r="309" spans="1:10" ht="42.75" customHeight="1">
      <c r="A309" s="78" t="s">
        <v>158</v>
      </c>
      <c r="B309" s="79" t="s">
        <v>182</v>
      </c>
      <c r="C309" s="79"/>
      <c r="D309" s="79"/>
      <c r="E309" s="79"/>
      <c r="F309" s="79"/>
      <c r="G309" s="79"/>
      <c r="H309" s="79"/>
      <c r="I309" s="79"/>
      <c r="J309" s="80">
        <v>460144</v>
      </c>
    </row>
    <row r="310" spans="1:10" ht="12.75" customHeight="1" hidden="1">
      <c r="A310" s="78"/>
      <c r="B310" s="79"/>
      <c r="C310" s="79"/>
      <c r="D310" s="79"/>
      <c r="E310" s="79"/>
      <c r="F310" s="79"/>
      <c r="G310" s="79"/>
      <c r="H310" s="79"/>
      <c r="I310" s="79"/>
      <c r="J310" s="80"/>
    </row>
    <row r="311" spans="1:10" ht="12.75" customHeight="1" hidden="1">
      <c r="A311" s="78"/>
      <c r="B311" s="79"/>
      <c r="C311" s="79"/>
      <c r="D311" s="79"/>
      <c r="E311" s="79"/>
      <c r="F311" s="79"/>
      <c r="G311" s="79"/>
      <c r="H311" s="79"/>
      <c r="I311" s="79"/>
      <c r="J311" s="80"/>
    </row>
    <row r="312" spans="1:10" ht="12.75" customHeight="1" hidden="1">
      <c r="A312" s="78"/>
      <c r="B312" s="79"/>
      <c r="C312" s="79"/>
      <c r="D312" s="79"/>
      <c r="E312" s="79"/>
      <c r="F312" s="79"/>
      <c r="G312" s="79"/>
      <c r="H312" s="79"/>
      <c r="I312" s="79"/>
      <c r="J312" s="80"/>
    </row>
    <row r="313" ht="12.75" customHeight="1" hidden="1">
      <c r="J313" s="68"/>
    </row>
    <row r="314" ht="12.75" hidden="1">
      <c r="J314" s="68"/>
    </row>
    <row r="315" spans="1:10" ht="15.75" customHeight="1">
      <c r="A315" s="74" t="s">
        <v>183</v>
      </c>
      <c r="B315" s="74"/>
      <c r="C315" s="74"/>
      <c r="D315" s="74"/>
      <c r="E315" s="74"/>
      <c r="F315" s="74"/>
      <c r="G315" s="74"/>
      <c r="H315" s="74"/>
      <c r="I315" s="74"/>
      <c r="J315" s="74"/>
    </row>
    <row r="316" spans="1:10" ht="17.25" customHeight="1">
      <c r="A316" s="74" t="s">
        <v>156</v>
      </c>
      <c r="B316" s="74"/>
      <c r="C316" s="74"/>
      <c r="D316" s="74"/>
      <c r="E316" s="75"/>
      <c r="F316" s="75"/>
      <c r="G316" s="75"/>
      <c r="H316" s="75"/>
      <c r="I316" s="75"/>
      <c r="J316" s="76">
        <f>SUM(J318:J338)</f>
        <v>104687</v>
      </c>
    </row>
    <row r="317" ht="12.75" hidden="1"/>
    <row r="318" spans="1:9" ht="15.75" customHeight="1">
      <c r="A318" s="74" t="s">
        <v>171</v>
      </c>
      <c r="B318" s="74"/>
      <c r="C318" s="74"/>
      <c r="D318" s="74"/>
      <c r="E318" s="74"/>
      <c r="F318" s="74"/>
      <c r="G318" s="74"/>
      <c r="H318" s="74"/>
      <c r="I318" s="74"/>
    </row>
    <row r="319" spans="1:10" ht="40.5" customHeight="1">
      <c r="A319" s="78" t="s">
        <v>158</v>
      </c>
      <c r="B319" s="79" t="s">
        <v>184</v>
      </c>
      <c r="C319" s="79"/>
      <c r="D319" s="79"/>
      <c r="E319" s="79"/>
      <c r="F319" s="79"/>
      <c r="G319" s="79"/>
      <c r="H319" s="79"/>
      <c r="I319" s="79"/>
      <c r="J319" s="80">
        <v>4687</v>
      </c>
    </row>
    <row r="320" spans="1:10" ht="12.75" hidden="1">
      <c r="A320" s="78" t="s">
        <v>158</v>
      </c>
      <c r="B320" s="79"/>
      <c r="C320" s="79"/>
      <c r="D320" s="79"/>
      <c r="E320" s="79"/>
      <c r="F320" s="79"/>
      <c r="G320" s="79"/>
      <c r="H320" s="79"/>
      <c r="I320" s="79"/>
      <c r="J320" s="80"/>
    </row>
    <row r="321" spans="1:10" ht="12.75" hidden="1">
      <c r="A321" s="78" t="s">
        <v>158</v>
      </c>
      <c r="B321" s="79"/>
      <c r="C321" s="79"/>
      <c r="D321" s="79"/>
      <c r="E321" s="79"/>
      <c r="F321" s="79"/>
      <c r="G321" s="79"/>
      <c r="H321" s="79"/>
      <c r="I321" s="79"/>
      <c r="J321" s="80"/>
    </row>
    <row r="322" ht="12.75" hidden="1"/>
    <row r="323" spans="1:10" ht="12.75" customHeight="1" hidden="1">
      <c r="A323" s="78" t="s">
        <v>158</v>
      </c>
      <c r="B323" s="79"/>
      <c r="C323" s="79"/>
      <c r="D323" s="79"/>
      <c r="E323" s="79"/>
      <c r="F323" s="79"/>
      <c r="G323" s="79"/>
      <c r="H323" s="79"/>
      <c r="I323" s="79"/>
      <c r="J323" s="80"/>
    </row>
    <row r="324" ht="12.75" customHeight="1" hidden="1"/>
    <row r="325" spans="1:10" ht="15" customHeight="1">
      <c r="A325" s="74" t="s">
        <v>185</v>
      </c>
      <c r="B325" s="74"/>
      <c r="C325" s="74"/>
      <c r="D325" s="74"/>
      <c r="E325" s="74"/>
      <c r="F325" s="74"/>
      <c r="G325" s="74"/>
      <c r="H325" s="74"/>
      <c r="I325" s="74"/>
      <c r="J325" s="68"/>
    </row>
    <row r="326" spans="1:10" ht="41.25" customHeight="1">
      <c r="A326" s="78" t="s">
        <v>158</v>
      </c>
      <c r="B326" s="79" t="s">
        <v>186</v>
      </c>
      <c r="C326" s="79"/>
      <c r="D326" s="79"/>
      <c r="E326" s="79"/>
      <c r="F326" s="79"/>
      <c r="G326" s="79"/>
      <c r="H326" s="79"/>
      <c r="I326" s="79"/>
      <c r="J326" s="80">
        <v>100000</v>
      </c>
    </row>
    <row r="327" spans="1:10" ht="12.75" customHeight="1" hidden="1">
      <c r="A327" s="78" t="s">
        <v>158</v>
      </c>
      <c r="B327" s="79"/>
      <c r="C327" s="79"/>
      <c r="D327" s="79"/>
      <c r="E327" s="79"/>
      <c r="F327" s="79"/>
      <c r="G327" s="79"/>
      <c r="H327" s="79"/>
      <c r="I327" s="79"/>
      <c r="J327" s="80"/>
    </row>
    <row r="328" spans="1:10" ht="12.75" hidden="1">
      <c r="A328" s="74"/>
      <c r="B328" s="74"/>
      <c r="C328" s="74"/>
      <c r="D328" s="74"/>
      <c r="E328" s="74"/>
      <c r="F328" s="74"/>
      <c r="G328" s="74"/>
      <c r="H328" s="74"/>
      <c r="I328" s="74"/>
      <c r="J328" s="68"/>
    </row>
    <row r="329" spans="1:10" ht="12.75" customHeight="1" hidden="1">
      <c r="A329" s="78" t="s">
        <v>158</v>
      </c>
      <c r="B329" s="79"/>
      <c r="C329" s="79"/>
      <c r="D329" s="79"/>
      <c r="E329" s="79"/>
      <c r="F329" s="79"/>
      <c r="G329" s="79"/>
      <c r="H329" s="79"/>
      <c r="I329" s="79"/>
      <c r="J329" s="80"/>
    </row>
    <row r="330" spans="1:10" ht="12.75" hidden="1">
      <c r="A330" s="74"/>
      <c r="B330" s="74"/>
      <c r="C330" s="74"/>
      <c r="D330" s="74"/>
      <c r="E330" s="74"/>
      <c r="F330" s="74"/>
      <c r="G330" s="74"/>
      <c r="H330" s="74"/>
      <c r="I330" s="74"/>
      <c r="J330" s="68"/>
    </row>
    <row r="331" spans="1:10" ht="12.75" customHeight="1" hidden="1">
      <c r="A331" s="78" t="s">
        <v>158</v>
      </c>
      <c r="B331" s="79"/>
      <c r="C331" s="79"/>
      <c r="D331" s="79"/>
      <c r="E331" s="79"/>
      <c r="F331" s="79"/>
      <c r="G331" s="79"/>
      <c r="H331" s="79"/>
      <c r="I331" s="79"/>
      <c r="J331" s="80"/>
    </row>
    <row r="332" spans="1:10" ht="12.75" hidden="1">
      <c r="A332" s="74"/>
      <c r="B332" s="74"/>
      <c r="C332" s="74"/>
      <c r="D332" s="74"/>
      <c r="E332" s="74"/>
      <c r="F332" s="74"/>
      <c r="G332" s="74"/>
      <c r="H332" s="74"/>
      <c r="I332" s="74"/>
      <c r="J332" s="68"/>
    </row>
    <row r="333" spans="1:10" ht="12.75" customHeight="1" hidden="1">
      <c r="A333" s="78" t="s">
        <v>158</v>
      </c>
      <c r="B333" s="79"/>
      <c r="C333" s="79"/>
      <c r="D333" s="79"/>
      <c r="E333" s="79"/>
      <c r="F333" s="79"/>
      <c r="G333" s="79"/>
      <c r="H333" s="79"/>
      <c r="I333" s="79"/>
      <c r="J333" s="80"/>
    </row>
    <row r="334" spans="1:10" ht="12.75" hidden="1">
      <c r="A334" s="78"/>
      <c r="B334" s="79"/>
      <c r="C334" s="79"/>
      <c r="D334" s="79"/>
      <c r="E334" s="79"/>
      <c r="F334" s="79"/>
      <c r="G334" s="79"/>
      <c r="H334" s="79"/>
      <c r="I334" s="79"/>
      <c r="J334" s="80"/>
    </row>
    <row r="335" spans="1:10" ht="19.5" customHeight="1">
      <c r="A335" s="74" t="s">
        <v>187</v>
      </c>
      <c r="B335" s="74"/>
      <c r="C335" s="74"/>
      <c r="D335" s="74"/>
      <c r="E335" s="74"/>
      <c r="F335" s="74"/>
      <c r="G335" s="74"/>
      <c r="H335" s="74"/>
      <c r="I335" s="74"/>
      <c r="J335" s="74"/>
    </row>
    <row r="336" spans="1:10" ht="81" customHeight="1">
      <c r="A336" s="65" t="s">
        <v>188</v>
      </c>
      <c r="B336" s="65"/>
      <c r="C336" s="65"/>
      <c r="D336" s="65"/>
      <c r="E336" s="65"/>
      <c r="F336" s="65"/>
      <c r="G336" s="65"/>
      <c r="H336" s="65"/>
      <c r="I336" s="65"/>
      <c r="J336" s="65"/>
    </row>
    <row r="337" spans="1:10" ht="13.5">
      <c r="A337" s="2"/>
      <c r="B337" s="2"/>
      <c r="C337" s="2"/>
      <c r="D337" s="2"/>
      <c r="E337" s="2"/>
      <c r="F337" s="2"/>
      <c r="G337" s="2"/>
      <c r="H337" s="2"/>
      <c r="I337" s="2"/>
      <c r="J337" s="2"/>
    </row>
  </sheetData>
  <mergeCells count="243">
    <mergeCell ref="A2:J2"/>
    <mergeCell ref="A3:J3"/>
    <mergeCell ref="A4:J4"/>
    <mergeCell ref="A5:J5"/>
    <mergeCell ref="A7:J7"/>
    <mergeCell ref="A10:J10"/>
    <mergeCell ref="A11:J11"/>
    <mergeCell ref="A12:I12"/>
    <mergeCell ref="D13:H13"/>
    <mergeCell ref="D14:H14"/>
    <mergeCell ref="D15:H15"/>
    <mergeCell ref="D16:H16"/>
    <mergeCell ref="D17:H17"/>
    <mergeCell ref="B18:H18"/>
    <mergeCell ref="C19:H19"/>
    <mergeCell ref="D20:H20"/>
    <mergeCell ref="D21:H21"/>
    <mergeCell ref="B22:H22"/>
    <mergeCell ref="C23:H23"/>
    <mergeCell ref="D24:H24"/>
    <mergeCell ref="D25:H25"/>
    <mergeCell ref="D26:H26"/>
    <mergeCell ref="D27:H27"/>
    <mergeCell ref="D28:H28"/>
    <mergeCell ref="D29:H29"/>
    <mergeCell ref="A30:H30"/>
    <mergeCell ref="A32:H32"/>
    <mergeCell ref="I32:J32"/>
    <mergeCell ref="A33:H33"/>
    <mergeCell ref="A35:J35"/>
    <mergeCell ref="A37:J37"/>
    <mergeCell ref="A38:I38"/>
    <mergeCell ref="D39:H39"/>
    <mergeCell ref="B40:H40"/>
    <mergeCell ref="C41:H41"/>
    <mergeCell ref="D42:H42"/>
    <mergeCell ref="C43:H43"/>
    <mergeCell ref="D44:H44"/>
    <mergeCell ref="D45:H45"/>
    <mergeCell ref="B46:H46"/>
    <mergeCell ref="C47:H47"/>
    <mergeCell ref="D48:H48"/>
    <mergeCell ref="D49:H49"/>
    <mergeCell ref="D50:H50"/>
    <mergeCell ref="D51:H51"/>
    <mergeCell ref="B52:H52"/>
    <mergeCell ref="C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B90:H90"/>
    <mergeCell ref="C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A101:H101"/>
    <mergeCell ref="A103:H103"/>
    <mergeCell ref="I103:J103"/>
    <mergeCell ref="A104:H104"/>
    <mergeCell ref="A106:J106"/>
    <mergeCell ref="A108:J108"/>
    <mergeCell ref="A109:J109"/>
    <mergeCell ref="A111:J111"/>
    <mergeCell ref="A112:J112"/>
    <mergeCell ref="A114:J114"/>
    <mergeCell ref="A116:J116"/>
    <mergeCell ref="A118:J118"/>
    <mergeCell ref="A120:J120"/>
    <mergeCell ref="A123:J123"/>
    <mergeCell ref="A125:J125"/>
    <mergeCell ref="A127:J127"/>
    <mergeCell ref="A128:J128"/>
    <mergeCell ref="A129:J129"/>
    <mergeCell ref="A133:J133"/>
    <mergeCell ref="A134:J134"/>
    <mergeCell ref="A135:J135"/>
    <mergeCell ref="A136:J136"/>
    <mergeCell ref="A137:J137"/>
    <mergeCell ref="A140:J140"/>
    <mergeCell ref="A141:J141"/>
    <mergeCell ref="A142:J142"/>
    <mergeCell ref="A143:J143"/>
    <mergeCell ref="A144:J144"/>
    <mergeCell ref="A145:J145"/>
    <mergeCell ref="A147:J147"/>
    <mergeCell ref="A148:J148"/>
    <mergeCell ref="A149:J149"/>
    <mergeCell ref="A150:J150"/>
    <mergeCell ref="A151:J151"/>
    <mergeCell ref="A152:J152"/>
    <mergeCell ref="A153:J153"/>
    <mergeCell ref="A174:J174"/>
    <mergeCell ref="A176:H176"/>
    <mergeCell ref="I176:J176"/>
    <mergeCell ref="A177:H177"/>
    <mergeCell ref="I177:J177"/>
    <mergeCell ref="A178:H178"/>
    <mergeCell ref="I178:J178"/>
    <mergeCell ref="A179:H179"/>
    <mergeCell ref="I179:J179"/>
    <mergeCell ref="A180:H180"/>
    <mergeCell ref="I180:J180"/>
    <mergeCell ref="A181:H181"/>
    <mergeCell ref="I181:J181"/>
    <mergeCell ref="A183:J183"/>
    <mergeCell ref="A185:H185"/>
    <mergeCell ref="I185:J185"/>
    <mergeCell ref="A186:H186"/>
    <mergeCell ref="I186:J186"/>
    <mergeCell ref="A187:H187"/>
    <mergeCell ref="I187:J187"/>
    <mergeCell ref="A188:H188"/>
    <mergeCell ref="I188:J188"/>
    <mergeCell ref="A189:H189"/>
    <mergeCell ref="I189:J189"/>
    <mergeCell ref="A190:H190"/>
    <mergeCell ref="I190:J190"/>
    <mergeCell ref="A193:J193"/>
    <mergeCell ref="A194:J194"/>
    <mergeCell ref="A195:J195"/>
    <mergeCell ref="A196:J196"/>
    <mergeCell ref="A197:J197"/>
    <mergeCell ref="A199:J199"/>
    <mergeCell ref="A200:J200"/>
    <mergeCell ref="A201:J201"/>
    <mergeCell ref="A202:J202"/>
    <mergeCell ref="A203:J203"/>
    <mergeCell ref="A204:J204"/>
    <mergeCell ref="A205:J205"/>
    <mergeCell ref="A214:J214"/>
    <mergeCell ref="A215:J215"/>
    <mergeCell ref="A216:J216"/>
    <mergeCell ref="A217:J217"/>
    <mergeCell ref="A218:J218"/>
    <mergeCell ref="A219:J219"/>
    <mergeCell ref="A221:J221"/>
    <mergeCell ref="A222:J222"/>
    <mergeCell ref="A223:J223"/>
    <mergeCell ref="A226:J226"/>
    <mergeCell ref="A228:J228"/>
    <mergeCell ref="G230:J230"/>
    <mergeCell ref="G231:J231"/>
    <mergeCell ref="G232:J232"/>
    <mergeCell ref="A233:J233"/>
    <mergeCell ref="A235:J235"/>
    <mergeCell ref="A236:D236"/>
    <mergeCell ref="A237:I237"/>
    <mergeCell ref="B239:I239"/>
    <mergeCell ref="B240:I240"/>
    <mergeCell ref="B241:I241"/>
    <mergeCell ref="B242:I242"/>
    <mergeCell ref="A253:J253"/>
    <mergeCell ref="A254:D254"/>
    <mergeCell ref="A256:I256"/>
    <mergeCell ref="B257:I257"/>
    <mergeCell ref="A272:J272"/>
    <mergeCell ref="A273:D273"/>
    <mergeCell ref="A274:I274"/>
    <mergeCell ref="B275:I275"/>
    <mergeCell ref="B276:I276"/>
    <mergeCell ref="B277:I277"/>
    <mergeCell ref="A279:I279"/>
    <mergeCell ref="B280:I280"/>
    <mergeCell ref="B282:I282"/>
    <mergeCell ref="B284:I284"/>
    <mergeCell ref="A285:I285"/>
    <mergeCell ref="B286:I286"/>
    <mergeCell ref="B287:I287"/>
    <mergeCell ref="B288:I288"/>
    <mergeCell ref="B290:I290"/>
    <mergeCell ref="B292:I292"/>
    <mergeCell ref="A293:I293"/>
    <mergeCell ref="B294:I294"/>
    <mergeCell ref="B296:I296"/>
    <mergeCell ref="B298:I298"/>
    <mergeCell ref="B300:I300"/>
    <mergeCell ref="A302:I302"/>
    <mergeCell ref="B303:I303"/>
    <mergeCell ref="B304:I304"/>
    <mergeCell ref="B305:I305"/>
    <mergeCell ref="B306:I306"/>
    <mergeCell ref="B307:I307"/>
    <mergeCell ref="B308:I308"/>
    <mergeCell ref="B309:I309"/>
    <mergeCell ref="B310:I310"/>
    <mergeCell ref="B311:I311"/>
    <mergeCell ref="B312:I312"/>
    <mergeCell ref="A315:J315"/>
    <mergeCell ref="A316:D316"/>
    <mergeCell ref="A318:I318"/>
    <mergeCell ref="B319:I319"/>
    <mergeCell ref="B320:I320"/>
    <mergeCell ref="B321:I321"/>
    <mergeCell ref="B323:I323"/>
    <mergeCell ref="A325:I325"/>
    <mergeCell ref="B326:I326"/>
    <mergeCell ref="B327:I327"/>
    <mergeCell ref="B329:I329"/>
    <mergeCell ref="B331:I331"/>
    <mergeCell ref="B333:I333"/>
    <mergeCell ref="B334:I334"/>
    <mergeCell ref="A335:J335"/>
    <mergeCell ref="A336:J336"/>
    <mergeCell ref="A337:J3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2010-03-31T08:26:24Z</cp:lastPrinted>
  <dcterms:created xsi:type="dcterms:W3CDTF">2010-03-16T11:18:13Z</dcterms:created>
  <dcterms:modified xsi:type="dcterms:W3CDTF">2010-03-30T18:58:55Z</dcterms:modified>
  <cp:category/>
  <cp:version/>
  <cp:contentType/>
  <cp:contentStatus/>
</cp:coreProperties>
</file>