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 calcMode="manual" calcCompleted="0" calcOnSave="0"/>
</workbook>
</file>

<file path=xl/calcChain.xml><?xml version="1.0" encoding="utf-8"?>
<calcChain xmlns="http://schemas.openxmlformats.org/spreadsheetml/2006/main">
  <c r="G60" i="1"/>
  <c r="G59"/>
  <c r="G58"/>
  <c r="G57"/>
  <c r="G56"/>
  <c r="G55"/>
  <c r="G54"/>
  <c r="G51"/>
  <c r="G50"/>
  <c r="G49"/>
  <c r="G48"/>
  <c r="G45"/>
  <c r="G44"/>
  <c r="G43"/>
  <c r="G42"/>
  <c r="G41"/>
  <c r="G40"/>
  <c r="G39"/>
  <c r="G38"/>
  <c r="G36"/>
  <c r="G35"/>
  <c r="G34"/>
  <c r="G32"/>
  <c r="G31"/>
  <c r="G30"/>
  <c r="G29"/>
  <c r="G26"/>
  <c r="G27"/>
  <c r="G25"/>
  <c r="G24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<sst xmlns="http://schemas.openxmlformats.org/spreadsheetml/2006/main" count="209" uniqueCount="161">
  <si>
    <r>
      <rPr>
        <b/>
        <sz val="10"/>
        <rFont val="Arial"/>
        <family val="2"/>
      </rPr>
      <t>Lp.</t>
    </r>
  </si>
  <si>
    <r>
      <rPr>
        <b/>
        <sz val="10"/>
        <rFont val="Arial"/>
        <family val="2"/>
      </rPr>
      <t>Opis i wyliczenia</t>
    </r>
  </si>
  <si>
    <r>
      <rPr>
        <b/>
        <sz val="10"/>
        <rFont val="Arial"/>
        <family val="2"/>
      </rPr>
      <t>Część A</t>
    </r>
  </si>
  <si>
    <r>
      <rPr>
        <b/>
        <sz val="10"/>
        <rFont val="Arial"/>
        <family val="2"/>
      </rPr>
      <t>ST 01.00  Roboty ziemne i przygotowawcze  KOD CPV 4511200-0</t>
    </r>
  </si>
  <si>
    <r>
      <rPr>
        <sz val="10"/>
        <rFont val="Arial"/>
        <family val="2"/>
      </rPr>
      <t>km</t>
    </r>
  </si>
  <si>
    <r>
      <rPr>
        <sz val="10"/>
        <rFont val="Arial"/>
        <family val="2"/>
      </rPr>
      <t>t</t>
    </r>
  </si>
  <si>
    <r>
      <rPr>
        <sz val="10"/>
        <rFont val="Arial"/>
        <family val="2"/>
      </rPr>
      <t>m</t>
    </r>
  </si>
  <si>
    <r>
      <rPr>
        <sz val="10"/>
        <rFont val="Arial"/>
        <family val="2"/>
      </rPr>
      <t>godz.</t>
    </r>
  </si>
  <si>
    <r>
      <rPr>
        <b/>
        <sz val="10"/>
        <rFont val="Arial"/>
        <family val="2"/>
      </rPr>
      <t>ST 03.00  Kanalizacja sanitarna KOD CPV 45232440-8</t>
    </r>
  </si>
  <si>
    <r>
      <rPr>
        <sz val="10"/>
        <rFont val="Arial"/>
        <family val="2"/>
      </rPr>
      <t>szt</t>
    </r>
  </si>
  <si>
    <r>
      <rPr>
        <sz val="10"/>
        <rFont val="Arial"/>
        <family val="2"/>
      </rPr>
      <t>kpl.</t>
    </r>
  </si>
  <si>
    <r>
      <rPr>
        <sz val="10"/>
        <rFont val="Arial"/>
        <family val="2"/>
      </rPr>
      <t>stud.</t>
    </r>
  </si>
  <si>
    <r>
      <rPr>
        <b/>
        <sz val="10"/>
        <rFont val="Arial"/>
        <family val="2"/>
      </rPr>
      <t>ST 04.00 Roboty drogowe (Drogi Gminne) KOD PCV 45233120-6</t>
    </r>
  </si>
  <si>
    <r>
      <rPr>
        <sz val="10"/>
        <rFont val="Arial"/>
        <family val="2"/>
      </rPr>
      <t>29 d.1. 6</t>
    </r>
  </si>
  <si>
    <r>
      <rPr>
        <sz val="10"/>
        <rFont val="Arial"/>
        <family val="2"/>
      </rPr>
      <t>Mechaniczne rozebranie nawierzchni z mieszanek mineralno-bitumicznych - dalszy 1 cm grub.
Krotność = 9
120.0</t>
    </r>
  </si>
  <si>
    <r>
      <rPr>
        <b/>
        <sz val="10"/>
        <rFont val="Arial"/>
        <family val="2"/>
      </rPr>
      <t>Część B</t>
    </r>
  </si>
  <si>
    <r>
      <rPr>
        <b/>
        <sz val="10"/>
        <rFont val="Arial"/>
        <family val="2"/>
      </rPr>
      <t>ST 04.00 Roboty drogowe (Drogi Powiatowe) po robotach związanych z budową kanalizacji sanitarnej KOD PCV 45233120-6</t>
    </r>
  </si>
  <si>
    <r>
      <rPr>
        <b/>
        <sz val="10"/>
        <rFont val="Arial"/>
        <family val="2"/>
      </rPr>
      <t>Część C</t>
    </r>
  </si>
  <si>
    <r>
      <rPr>
        <b/>
        <sz val="10"/>
        <rFont val="Arial"/>
        <family val="2"/>
      </rPr>
      <t>ST 04.00 Roboty drogowe (Drogi Powiatowe) - przebudowa pozostałej nawierzchni jezdni KOD PCV 45233120-6</t>
    </r>
  </si>
  <si>
    <r>
      <rPr>
        <sz val="10"/>
        <rFont val="Arial"/>
        <family val="2"/>
      </rPr>
      <t>szt.</t>
    </r>
  </si>
  <si>
    <t>FORMULARZ OFERTOWY</t>
  </si>
  <si>
    <t>Podstawa</t>
  </si>
  <si>
    <t>j.m.</t>
  </si>
  <si>
    <t>cena jednostkowa</t>
  </si>
  <si>
    <t>ilość</t>
  </si>
  <si>
    <t>-</t>
  </si>
  <si>
    <t>KNR, STWiORB</t>
  </si>
  <si>
    <t>1.1</t>
  </si>
  <si>
    <t>netto [zł]</t>
  </si>
  <si>
    <t>Wartość (ilość x cena jednostkowa</t>
  </si>
  <si>
    <t>Roboty pomiarowe przy liniowych robotach ziemnych (9.73+1.0+7.47+1.19+1.0+7.47+1.19+1.0+7.47+1.19-28.06+5.53+5.57+5.54+6.81+6.04+3.03+1.87+3.65+9.37+2.31+3.5+5.07+2.8+7.63+6.32+6.44+6.64+6.85+6.25+3.02+3.23+3.77+9.4+3.47+3.17+5.99+5.99+7.63+35.66+18.57+30.88+26.6+31.23+30.51+17.17+10.61+23.99+7.03+28.69+17.03+24.08+175.76+43.43+1.91+45.89+24.9+7.98+27.96+30.61+24.17+70.35+197.81+50.18+15.55+17.69-17.69+2.41)/1000</t>
  </si>
  <si>
    <t>1
d.1.
1</t>
  </si>
  <si>
    <t>2
d.1.
1</t>
  </si>
  <si>
    <r>
      <t>m</t>
    </r>
    <r>
      <rPr>
        <vertAlign val="superscript"/>
        <sz val="10"/>
        <rFont val="Arial"/>
        <family val="2"/>
        <charset val="238"/>
      </rPr>
      <t>3</t>
    </r>
  </si>
  <si>
    <t>KNR-W 2-01
0113-09
Nr spec.tech.
ST 01.00</t>
  </si>
  <si>
    <t>KNR 2-01
0218-03   
Nr spec.tech.
ST 01.00</t>
  </si>
  <si>
    <t>Wykopy oraz przekopy wykonywane koparkami podsiębiernymi 0.60 m3 na odkład w gruncie kat.IV - przyjęto 60% wykopów mechanicznych pod rurociąg
(123.06*2.5*1.4+888.9*2.88*1.4)*60%</t>
  </si>
  <si>
    <t>KNR 2-01
0218-03 
Nr spec.tech.
ST 01.00</t>
  </si>
  <si>
    <t>3
d.1.
1</t>
  </si>
  <si>
    <t>Wykopy oraz przekopy wykonywane koparkami podsiębiernymi 0.60 m3 na odkład w gruncie kat.IV - przyjęto 60% wykopów mechanicznych pod studnie
1.5*1.5*3.2*39</t>
  </si>
  <si>
    <t>4
d.1.
1</t>
  </si>
  <si>
    <t>KNR 2-01 
0310-03 
Nr spec.tech.
ST 01.00</t>
  </si>
  <si>
    <t>Ręczne wykopy ciągłe lub jamiste ze skarpami o szer.dna do 1.5 m i głębok.do 1.5m ze złoŜeniem urobku na odkład (kat.gr.IV) - przyjęto 40 % prac ręcznych (rurociągi i studnie)
(123.06*2.5*1.4+888.9*2.88*1.4)*40%</t>
  </si>
  <si>
    <r>
      <t>m</t>
    </r>
    <r>
      <rPr>
        <vertAlign val="superscript"/>
        <sz val="10"/>
        <rFont val="Arial"/>
        <family val="2"/>
        <charset val="238"/>
      </rPr>
      <t>2</t>
    </r>
  </si>
  <si>
    <t>5
d.1.
1</t>
  </si>
  <si>
    <t>KNR 2-01
0321-02 
Nr spec.tech.
ST 01.00</t>
  </si>
  <si>
    <t>Pełne umocnienie pionowych ścian wykopów liniowych o szer.do 1m i głęb.do 3m balami drew.w gruntach suchych kat.III-IV z rozbiórką
123.06*2.5*2+888.9*3.2*2</t>
  </si>
  <si>
    <t>6
d.1.
1</t>
  </si>
  <si>
    <t>Pełne umocnienie pionowych ścian wykopów liniowych o szer.do 1m i głęb.do 6m balami drew.w gruntach suchych kat.III-IV z rozbiórką
(1.5+1.5)*3.2*2*39</t>
  </si>
  <si>
    <t>KNR 2-01
0321-04
Nr spec.tech.
ST 01.00</t>
  </si>
  <si>
    <t>KNNR 4
1411-02
Nr spec.tech.
ST 01.00</t>
  </si>
  <si>
    <t>7
d.1.
1</t>
  </si>
  <si>
    <t>Podłoża pod kanały i obiekty z materiałów sypkich grub. 15 cm
(123.06*1.4+888.9*1.4)*0.15</t>
  </si>
  <si>
    <t>KNNR 4
1411-04 
Nr spec.tech.
ST 01.00</t>
  </si>
  <si>
    <t>8
d.1.
1</t>
  </si>
  <si>
    <t>Podłoża pod kanały i obiekty z materiałów sypkich grub. 30 cm - zasypka
(123.06*1.4+888.9*1.4)*0.3</t>
  </si>
  <si>
    <t>9
d.1.
1</t>
  </si>
  <si>
    <t>KNR 2-01
0230-02
Nr spec.tech.
ST 01.00</t>
  </si>
  <si>
    <t>Zasypywanie wykopów spycharkami z przemieszczeniem gruntu na odl. do 10m w gruncie kat. IV
2411.27-637.54+280.8-0.5*0.5*3.14*3.2*39</t>
  </si>
  <si>
    <t>10
d.1.
1</t>
  </si>
  <si>
    <t>KNR 2-01
0236-02
Nr spec.tech.
ST 01.00</t>
  </si>
  <si>
    <t>Zagęszczenie nasypów ubijakami mechanicznymi; grunty spoiste kat. III-IV
1956.562</t>
  </si>
  <si>
    <t>11
d.1.
1</t>
  </si>
  <si>
    <t>KNR 4-01
0108-07 
Nr spec.tech.
ST 01.00</t>
  </si>
  <si>
    <t>Wywóz ziemi samochodami samowyładowczymi na odległość do 1 km grunt.kat. IV
637.54+0.5*0.5*3.14*3.2*39</t>
  </si>
  <si>
    <t>12
d.1.
1</t>
  </si>
  <si>
    <t>KNR 4-01
0108-08 
Nr spec.tech.
ST 01.00</t>
  </si>
  <si>
    <t>Wywóz ziemi samochodami samowyładowczymi - za kaŜdy nast. 1 km Krotność = 19
735,508</t>
  </si>
  <si>
    <t>13
d.1.
1</t>
  </si>
  <si>
    <t>indyw
Nr spec.tech.
ST 01.00</t>
  </si>
  <si>
    <t>Koszt przyjęcia ziemi na wysypisko
735.508*1.7</t>
  </si>
  <si>
    <t>14
d.1.
1</t>
  </si>
  <si>
    <t>KNR 2-19
0219-01
Nr spec.tech.
ST 01.00</t>
  </si>
  <si>
    <t>Oznakowanie trasy rurociągu  taśmą z tworzywa sztucznego
123.06+888.9</t>
  </si>
  <si>
    <t>15
d.1.
1</t>
  </si>
  <si>
    <t>KNR-W 2-18
0706-01
Nr spec.tech.
ST 01.00</t>
  </si>
  <si>
    <t>Próba wodna szczelności kanałów rurowych o śr.nominalnej do 160 mm
1</t>
  </si>
  <si>
    <t>odc. -1
prób.</t>
  </si>
  <si>
    <t>16
d.1.
1</t>
  </si>
  <si>
    <t>KNR-W 2-18
0706-02 
Nr spec.tech.
ST 01.00</t>
  </si>
  <si>
    <t>Próba wodna szczelności kanałów rurowych o śr.nominalnej do 200 mm
5</t>
  </si>
  <si>
    <t>17
d.1.
1</t>
  </si>
  <si>
    <t>KNR 2-01
0605-01
Nr spec.tech.
ST 01.00</t>
  </si>
  <si>
    <t>Pompowanie próbne pomiarowe lub oczyszcząjace przy śr.otw. 150-500 mm
50</t>
  </si>
  <si>
    <t>18
d.1.
2</t>
  </si>
  <si>
    <t>KNR-W 2-18 0408-02 + z.sz.3.4 9908 
Nr spec.tech.
ST 03.00</t>
  </si>
  <si>
    <t>Kanały z rur PVC łączonych na wcisk o śr. zewn. 160 mm SNB lub równoważny
9.4+3.47+3.17+5.99*2+6.26+6.85+6.64+6.44+6.32+7.63+5.53+5.57+5.54+6.81+6.04+1.49+2.8+5.07+9.37+3.03+3.65</t>
  </si>
  <si>
    <t>19
d.1.
2</t>
  </si>
  <si>
    <t>Kanały z rur PVC łączonych na wcisk o śr. zewn. 200 mm  SNB lub równoważny
302.62+175.0+44.32+15.0+106.77+23.99+54.76+166.44</t>
  </si>
  <si>
    <t>1.3</t>
  </si>
  <si>
    <t>1.2</t>
  </si>
  <si>
    <t>20
d.1.
3</t>
  </si>
  <si>
    <t xml:space="preserve">KNR-W 2-18
0408-03
</t>
  </si>
  <si>
    <t>KNR-W 2-18
0422-03
Nr spec.tech.
ST 03.00</t>
  </si>
  <si>
    <t>Kształtki PVC kanalizacji zewnętrznej dwukielichowe łączone na wcisk o śr. zewn. 200 mm - korek
22</t>
  </si>
  <si>
    <t>1.4</t>
  </si>
  <si>
    <t>21
d.1.
4</t>
  </si>
  <si>
    <t>KNR-W 2-18
0903-01
Nr spec.tech.
ST 03.00</t>
  </si>
  <si>
    <t>Montaż konstrukcji podwieszeń rurociągów i kanałów o rozpiętości elementu 4.0 m bez dzwigu
56</t>
  </si>
  <si>
    <t>22
d.1.
4</t>
  </si>
  <si>
    <t>KNR-W 2-18
0902-01
Nr spec.tech.
ST 03.00</t>
  </si>
  <si>
    <t>Montaż konstrukcji podwieszeń kabli energetycznych i telekomunikacyjnych typu ciężkiego o rozpiętości elementu 4.0 m</t>
  </si>
  <si>
    <t>23
d.1.
4</t>
  </si>
  <si>
    <t>KNR-W 2-18
0903-06
Nr spec.tech.
ST 03.00</t>
  </si>
  <si>
    <t>Demontaż konstrukcji podwieszeń rurociągów i kanałów o rozpiętości elementu 4.0 m bez dzwigu
54</t>
  </si>
  <si>
    <t>24
d.1.
4</t>
  </si>
  <si>
    <t>KNR-W 2-18
0902-06
Nr spec.tech.
ST 03.00</t>
  </si>
  <si>
    <t>Demontaż konstrukcji podwieszeń kabli energetycznych i telekomunikacyjnych typu ciężkiego o rozpiętości elementu 4.0 m
23</t>
  </si>
  <si>
    <t>1.5.</t>
  </si>
  <si>
    <t>25
d.1.
4</t>
  </si>
  <si>
    <t>KNR 2-18
0613-01
Nr spec.tech.
ST 03.00</t>
  </si>
  <si>
    <t>Studnie rewizyjne z kręgów betonowych o śr.1000 mm w gotowym wykopie o głębok. 3m
39</t>
  </si>
  <si>
    <t>KNR 2-18
0613-02
Nr spec.tech.
ST 03.00</t>
  </si>
  <si>
    <t>Studnie rewizyjne z kręgów betonowych o śr.1000 mm w gotowym wykopie za kaŜde 0.5 m różnicy głęb.
-30</t>
  </si>
  <si>
    <t>[0.5 m] stud.</t>
  </si>
  <si>
    <t>26
d.1.
5</t>
  </si>
  <si>
    <t>27
d.1.
5</t>
  </si>
  <si>
    <t>KNR 2-02
1101-01
Nr spec.tech.
ST 03.00</t>
  </si>
  <si>
    <t>Podkłady betonowe na podł.gruntowym
0.11*39</t>
  </si>
  <si>
    <t>1.6</t>
  </si>
  <si>
    <t>28
d.1.
6</t>
  </si>
  <si>
    <t>KNR 2-31
0803-03
Nr spec.tech.
ST 04.00</t>
  </si>
  <si>
    <t>Mechaniczne rozebranie nawierzchni z mieszanek mineralno-bitumicznych o grub. 3 cm
120.0</t>
  </si>
  <si>
    <t>KNR 2-31
0803-04
Nr spec. tech.ST 04.00</t>
  </si>
  <si>
    <t>30 d.1. 6</t>
  </si>
  <si>
    <t>KNR 2-31
0310-01
Nr spec. tech.ST 04.00</t>
  </si>
  <si>
    <t>Nawierzchnia z mieszanek mineralno-bitumicznych grysowych - warstwa wiążąca asfaltowa - grub.po zagęszcz. 4 cm
1.200</t>
  </si>
  <si>
    <t>31 d.1. 6</t>
  </si>
  <si>
    <t>Nawierzchnia z mieszanek mineralno-bitumicznych grysowych - warstwa ścieralna asfaltowa - kaŜdy dalszy 1 cm grub.po zagęszcz.
Krotność = 9
1.200</t>
  </si>
  <si>
    <t>32 d.1. 6</t>
  </si>
  <si>
    <t xml:space="preserve">KNR 2-31
0310-06
</t>
  </si>
  <si>
    <t>KNR 2-31
0815-02
Nr spec. tech.ST 04.00</t>
  </si>
  <si>
    <t>Rozebranie chodników
22.5</t>
  </si>
  <si>
    <t>33 d.1. 6</t>
  </si>
  <si>
    <t>Chodnik - tylko robocizna
22.5</t>
  </si>
  <si>
    <t>34 d.1. 6</t>
  </si>
  <si>
    <t>Rozebranie kostki brukowej 16x22
120.0</t>
  </si>
  <si>
    <t>35 d.1. 6</t>
  </si>
  <si>
    <t>KNR 2-31
0511-03
Nr spec. tech.ST 04.00</t>
  </si>
  <si>
    <t>Kostka brukowa - tylko robocizna
120.0</t>
  </si>
  <si>
    <t>2.1</t>
  </si>
  <si>
    <t>36 d.2. 1</t>
  </si>
  <si>
    <t>Analiza
Nr spec. tech.ST 04.00</t>
  </si>
  <si>
    <t>Skropienie nawierzchni drogowej emulsją asfaltową kationową szybkorozpadowa
2000.0</t>
  </si>
  <si>
    <t>37 d.2. 1</t>
  </si>
  <si>
    <t>Warstwa wiążąca z mieszanek mineralno-asfaltowych AC 16W 50/70 KR2- 3, 125 kg/m2
250.0</t>
  </si>
  <si>
    <t>38 d.2. 1</t>
  </si>
  <si>
    <t>39 d.2. 1</t>
  </si>
  <si>
    <t>Warstwa ścieralna z betonu asfaltowego AC11S 50/70 KR3  - grub.po zagęszcz. nie mniej niż 6 cm - jezdnia
2000.0</t>
  </si>
  <si>
    <t>3.1</t>
  </si>
  <si>
    <t>40
d.3. 1</t>
  </si>
  <si>
    <t>Frezowanie nawierzchni asfaltowych na zimno
2000</t>
  </si>
  <si>
    <t>41
d.3. 1</t>
  </si>
  <si>
    <t>Skropienie nawierzchni drogowej emulsją asfaltową kationową szybkorozpadowa
3730</t>
  </si>
  <si>
    <t>42
d.3. 1</t>
  </si>
  <si>
    <t>Warstwa ścieralna z betonu asfaltowego AC11S 50/70 KR3  - grub.po zagęszcz. nie mniej niż 6 cm - jezdnia
3730</t>
  </si>
  <si>
    <t>43
d.3. 1</t>
  </si>
  <si>
    <t>Regulacja do niwelety urządzeń wod-kan
9</t>
  </si>
  <si>
    <t>Razem nett [zł]</t>
  </si>
  <si>
    <t>VAT</t>
  </si>
  <si>
    <t>Razem brutto [zł]</t>
  </si>
</sst>
</file>

<file path=xl/styles.xml><?xml version="1.0" encoding="utf-8"?>
<styleSheet xmlns="http://schemas.openxmlformats.org/spreadsheetml/2006/main">
  <numFmts count="3">
    <numFmt numFmtId="164" formatCode="###0;###0"/>
    <numFmt numFmtId="165" formatCode="#,##0;#,##0"/>
    <numFmt numFmtId="168" formatCode="#,##0.000"/>
  </numFmts>
  <fonts count="12">
    <font>
      <sz val="10"/>
      <color rgb="FF000000"/>
      <name val="Times New Roman"/>
      <charset val="204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165" fontId="6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left" vertical="top" wrapText="1"/>
    </xf>
    <xf numFmtId="4" fontId="9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168" fontId="7" fillId="0" borderId="7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horizontal="right" vertical="center"/>
    </xf>
    <xf numFmtId="168" fontId="7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topLeftCell="A49" zoomScale="120" zoomScaleNormal="120" workbookViewId="0">
      <selection activeCell="G61" sqref="G61"/>
    </sheetView>
  </sheetViews>
  <sheetFormatPr defaultColWidth="9.33203125" defaultRowHeight="12.75"/>
  <cols>
    <col min="1" max="1" width="4.6640625" style="1" customWidth="1"/>
    <col min="2" max="2" width="19.5" style="1" customWidth="1"/>
    <col min="3" max="3" width="66.5" style="1" customWidth="1"/>
    <col min="4" max="4" width="6.83203125" style="1" customWidth="1"/>
    <col min="5" max="5" width="13" style="1" customWidth="1"/>
    <col min="6" max="6" width="16.83203125" style="1" customWidth="1"/>
    <col min="7" max="7" width="14.83203125" style="1" customWidth="1"/>
    <col min="8" max="16384" width="9.33203125" style="1"/>
  </cols>
  <sheetData>
    <row r="1" spans="1:7" ht="14.1" customHeight="1">
      <c r="A1" s="16" t="s">
        <v>20</v>
      </c>
      <c r="B1" s="16"/>
      <c r="C1" s="16"/>
      <c r="D1" s="16"/>
      <c r="E1" s="16"/>
      <c r="F1" s="16"/>
    </row>
    <row r="2" spans="1:7" s="22" customFormat="1" ht="38.25">
      <c r="A2" s="19" t="s">
        <v>0</v>
      </c>
      <c r="B2" s="20" t="s">
        <v>21</v>
      </c>
      <c r="C2" s="21" t="s">
        <v>1</v>
      </c>
      <c r="D2" s="20" t="s">
        <v>22</v>
      </c>
      <c r="E2" s="20" t="s">
        <v>24</v>
      </c>
      <c r="F2" s="20" t="s">
        <v>23</v>
      </c>
      <c r="G2" s="20" t="s">
        <v>29</v>
      </c>
    </row>
    <row r="3" spans="1:7" ht="12.75" customHeight="1">
      <c r="A3" s="17" t="s">
        <v>25</v>
      </c>
      <c r="B3" s="18" t="s">
        <v>26</v>
      </c>
      <c r="C3" s="18" t="s">
        <v>25</v>
      </c>
      <c r="D3" s="18" t="s">
        <v>25</v>
      </c>
      <c r="E3" s="18" t="s">
        <v>25</v>
      </c>
      <c r="F3" s="18" t="s">
        <v>28</v>
      </c>
      <c r="G3" s="18" t="s">
        <v>28</v>
      </c>
    </row>
    <row r="4" spans="1:7" ht="12.75" customHeight="1">
      <c r="A4" s="30">
        <v>1</v>
      </c>
      <c r="B4" s="31" t="s">
        <v>2</v>
      </c>
      <c r="C4" s="31"/>
      <c r="D4" s="31"/>
      <c r="E4" s="31"/>
      <c r="F4" s="31"/>
      <c r="G4" s="23"/>
    </row>
    <row r="5" spans="1:7" ht="15.75" customHeight="1">
      <c r="A5" s="32" t="s">
        <v>27</v>
      </c>
      <c r="B5" s="33" t="s">
        <v>3</v>
      </c>
      <c r="C5" s="33"/>
      <c r="D5" s="33"/>
      <c r="E5" s="33"/>
      <c r="F5" s="33"/>
      <c r="G5" s="23"/>
    </row>
    <row r="6" spans="1:7" ht="102">
      <c r="A6" s="34" t="s">
        <v>31</v>
      </c>
      <c r="B6" s="20" t="s">
        <v>34</v>
      </c>
      <c r="C6" s="35" t="s">
        <v>30</v>
      </c>
      <c r="D6" s="36" t="s">
        <v>4</v>
      </c>
      <c r="E6" s="52">
        <v>1.179</v>
      </c>
      <c r="F6" s="37"/>
      <c r="G6" s="53">
        <f ca="1">ROUND((E6*F6),2)</f>
        <v>0</v>
      </c>
    </row>
    <row r="7" spans="1:7" ht="51">
      <c r="A7" s="34" t="s">
        <v>32</v>
      </c>
      <c r="B7" s="39" t="s">
        <v>35</v>
      </c>
      <c r="C7" s="35" t="s">
        <v>36</v>
      </c>
      <c r="D7" s="40" t="s">
        <v>33</v>
      </c>
      <c r="E7" s="52">
        <v>2408.8530000000001</v>
      </c>
      <c r="F7" s="37"/>
      <c r="G7" s="53">
        <f ca="1">ROUND((E7*F7),2)</f>
        <v>0</v>
      </c>
    </row>
    <row r="8" spans="1:7" ht="51">
      <c r="A8" s="34" t="s">
        <v>38</v>
      </c>
      <c r="B8" s="39" t="s">
        <v>37</v>
      </c>
      <c r="C8" s="35" t="s">
        <v>39</v>
      </c>
      <c r="D8" s="40" t="s">
        <v>33</v>
      </c>
      <c r="E8" s="52">
        <v>280.8</v>
      </c>
      <c r="F8" s="37"/>
      <c r="G8" s="53">
        <f>ROUND((E8*F8),2)</f>
        <v>0</v>
      </c>
    </row>
    <row r="9" spans="1:7" ht="51">
      <c r="A9" s="34" t="s">
        <v>40</v>
      </c>
      <c r="B9" s="39" t="s">
        <v>41</v>
      </c>
      <c r="C9" s="35" t="s">
        <v>42</v>
      </c>
      <c r="D9" s="40" t="s">
        <v>33</v>
      </c>
      <c r="E9" s="52">
        <v>1605.902</v>
      </c>
      <c r="F9" s="37"/>
      <c r="G9" s="53">
        <f>ROUND((E9*F9),2)</f>
        <v>0</v>
      </c>
    </row>
    <row r="10" spans="1:7" ht="51">
      <c r="A10" s="27" t="s">
        <v>44</v>
      </c>
      <c r="B10" s="24" t="s">
        <v>45</v>
      </c>
      <c r="C10" s="12" t="s">
        <v>46</v>
      </c>
      <c r="D10" s="40" t="s">
        <v>43</v>
      </c>
      <c r="E10" s="52">
        <v>6304.26</v>
      </c>
      <c r="F10" s="37"/>
      <c r="G10" s="53">
        <f>ROUND((E10*F10),2)</f>
        <v>0</v>
      </c>
    </row>
    <row r="11" spans="1:7" ht="51">
      <c r="A11" s="10" t="s">
        <v>47</v>
      </c>
      <c r="B11" s="25" t="s">
        <v>49</v>
      </c>
      <c r="C11" s="26" t="s">
        <v>48</v>
      </c>
      <c r="D11" s="40" t="s">
        <v>43</v>
      </c>
      <c r="E11" s="52">
        <v>748.8</v>
      </c>
      <c r="F11" s="37"/>
      <c r="G11" s="53">
        <f>ROUND((E11*F11),2)</f>
        <v>0</v>
      </c>
    </row>
    <row r="12" spans="1:7" ht="51">
      <c r="A12" s="10" t="s">
        <v>51</v>
      </c>
      <c r="B12" s="25" t="s">
        <v>50</v>
      </c>
      <c r="C12" s="26" t="s">
        <v>52</v>
      </c>
      <c r="D12" s="40" t="s">
        <v>33</v>
      </c>
      <c r="E12" s="52">
        <v>212.512</v>
      </c>
      <c r="F12" s="37"/>
      <c r="G12" s="53">
        <f>ROUND((E12*F12),2)</f>
        <v>0</v>
      </c>
    </row>
    <row r="13" spans="1:7" ht="51">
      <c r="A13" s="10" t="s">
        <v>54</v>
      </c>
      <c r="B13" s="25" t="s">
        <v>53</v>
      </c>
      <c r="C13" s="26" t="s">
        <v>55</v>
      </c>
      <c r="D13" s="40" t="s">
        <v>33</v>
      </c>
      <c r="E13" s="52">
        <v>425.02300000000002</v>
      </c>
      <c r="F13" s="37"/>
      <c r="G13" s="53">
        <f>ROUND((E13*F13),2)</f>
        <v>0</v>
      </c>
    </row>
    <row r="14" spans="1:7" ht="51">
      <c r="A14" s="10" t="s">
        <v>56</v>
      </c>
      <c r="B14" s="25" t="s">
        <v>57</v>
      </c>
      <c r="C14" s="26" t="s">
        <v>58</v>
      </c>
      <c r="D14" s="40" t="s">
        <v>33</v>
      </c>
      <c r="E14" s="52">
        <v>1956.5619999999999</v>
      </c>
      <c r="F14" s="37"/>
      <c r="G14" s="53">
        <f>ROUND((E14*F14),2)</f>
        <v>0</v>
      </c>
    </row>
    <row r="15" spans="1:7" ht="51">
      <c r="A15" s="10" t="s">
        <v>59</v>
      </c>
      <c r="B15" s="25" t="s">
        <v>60</v>
      </c>
      <c r="C15" s="26" t="s">
        <v>61</v>
      </c>
      <c r="D15" s="40" t="s">
        <v>33</v>
      </c>
      <c r="E15" s="52">
        <v>1956.508</v>
      </c>
      <c r="F15" s="37"/>
      <c r="G15" s="53">
        <f>ROUND((E15*F15),2)</f>
        <v>0</v>
      </c>
    </row>
    <row r="16" spans="1:7" ht="51">
      <c r="A16" s="10" t="s">
        <v>62</v>
      </c>
      <c r="B16" s="25" t="s">
        <v>63</v>
      </c>
      <c r="C16" s="26" t="s">
        <v>64</v>
      </c>
      <c r="D16" s="40" t="s">
        <v>33</v>
      </c>
      <c r="E16" s="52">
        <v>735.50800000000004</v>
      </c>
      <c r="F16" s="37"/>
      <c r="G16" s="53">
        <f>ROUND((E16*F16),2)</f>
        <v>0</v>
      </c>
    </row>
    <row r="17" spans="1:7" ht="51">
      <c r="A17" s="10" t="s">
        <v>65</v>
      </c>
      <c r="B17" s="25" t="s">
        <v>66</v>
      </c>
      <c r="C17" s="26" t="s">
        <v>67</v>
      </c>
      <c r="D17" s="40" t="s">
        <v>33</v>
      </c>
      <c r="E17" s="52">
        <v>735.50800000000004</v>
      </c>
      <c r="F17" s="37"/>
      <c r="G17" s="53">
        <f>ROUND((E17*F17),2)</f>
        <v>0</v>
      </c>
    </row>
    <row r="18" spans="1:7" ht="51">
      <c r="A18" s="10" t="s">
        <v>68</v>
      </c>
      <c r="B18" s="25" t="s">
        <v>69</v>
      </c>
      <c r="C18" s="26" t="s">
        <v>70</v>
      </c>
      <c r="D18" s="28" t="s">
        <v>5</v>
      </c>
      <c r="E18" s="52">
        <v>1250.364</v>
      </c>
      <c r="F18" s="37"/>
      <c r="G18" s="53">
        <f>ROUND((E18*F18),2)</f>
        <v>0</v>
      </c>
    </row>
    <row r="19" spans="1:7" ht="51">
      <c r="A19" s="10" t="s">
        <v>71</v>
      </c>
      <c r="B19" s="25" t="s">
        <v>72</v>
      </c>
      <c r="C19" s="26" t="s">
        <v>73</v>
      </c>
      <c r="D19" s="28" t="s">
        <v>6</v>
      </c>
      <c r="E19" s="52">
        <v>1011.96</v>
      </c>
      <c r="F19" s="37"/>
      <c r="G19" s="53">
        <f>ROUND((E19*F19),2)</f>
        <v>0</v>
      </c>
    </row>
    <row r="20" spans="1:7" ht="51">
      <c r="A20" s="10" t="s">
        <v>74</v>
      </c>
      <c r="B20" s="25" t="s">
        <v>75</v>
      </c>
      <c r="C20" s="26" t="s">
        <v>76</v>
      </c>
      <c r="D20" s="26" t="s">
        <v>77</v>
      </c>
      <c r="E20" s="52">
        <v>1</v>
      </c>
      <c r="F20" s="37"/>
      <c r="G20" s="53">
        <f>ROUND((E20*F20),2)</f>
        <v>0</v>
      </c>
    </row>
    <row r="21" spans="1:7" ht="51">
      <c r="A21" s="10" t="s">
        <v>78</v>
      </c>
      <c r="B21" s="25" t="s">
        <v>79</v>
      </c>
      <c r="C21" s="26" t="s">
        <v>80</v>
      </c>
      <c r="D21" s="26" t="s">
        <v>77</v>
      </c>
      <c r="E21" s="52">
        <v>5</v>
      </c>
      <c r="F21" s="37"/>
      <c r="G21" s="53">
        <f>ROUND((E21*F21),2)</f>
        <v>0</v>
      </c>
    </row>
    <row r="22" spans="1:7" ht="51">
      <c r="A22" s="10" t="s">
        <v>81</v>
      </c>
      <c r="B22" s="25" t="s">
        <v>82</v>
      </c>
      <c r="C22" s="26" t="s">
        <v>83</v>
      </c>
      <c r="D22" s="11" t="s">
        <v>7</v>
      </c>
      <c r="E22" s="52">
        <v>50</v>
      </c>
      <c r="F22" s="37"/>
      <c r="G22" s="53">
        <f>ROUND((E22*F22),2)</f>
        <v>0</v>
      </c>
    </row>
    <row r="23" spans="1:7">
      <c r="A23" s="6" t="s">
        <v>90</v>
      </c>
      <c r="B23" s="7" t="s">
        <v>8</v>
      </c>
      <c r="C23" s="8"/>
      <c r="D23" s="8"/>
      <c r="E23" s="8"/>
      <c r="F23" s="9"/>
      <c r="G23" s="38"/>
    </row>
    <row r="24" spans="1:7" ht="51">
      <c r="A24" s="10" t="s">
        <v>84</v>
      </c>
      <c r="B24" s="25" t="s">
        <v>85</v>
      </c>
      <c r="C24" s="26" t="s">
        <v>86</v>
      </c>
      <c r="D24" s="28" t="s">
        <v>6</v>
      </c>
      <c r="E24" s="52">
        <v>123.6</v>
      </c>
      <c r="F24" s="37"/>
      <c r="G24" s="53">
        <f t="shared" ref="G24:G35" si="0">ROUND((E24*F24),2)</f>
        <v>0</v>
      </c>
    </row>
    <row r="25" spans="1:7" ht="51">
      <c r="A25" s="10" t="s">
        <v>87</v>
      </c>
      <c r="B25" s="25" t="s">
        <v>92</v>
      </c>
      <c r="C25" s="26" t="s">
        <v>88</v>
      </c>
      <c r="D25" s="28" t="s">
        <v>6</v>
      </c>
      <c r="E25" s="52">
        <v>888.9</v>
      </c>
      <c r="F25" s="37"/>
      <c r="G25" s="53">
        <f t="shared" si="0"/>
        <v>0</v>
      </c>
    </row>
    <row r="26" spans="1:7">
      <c r="A26" s="41" t="s">
        <v>89</v>
      </c>
      <c r="B26" s="7" t="s">
        <v>8</v>
      </c>
      <c r="C26" s="8"/>
      <c r="D26" s="8"/>
      <c r="E26" s="8"/>
      <c r="F26" s="9"/>
      <c r="G26" s="38">
        <f t="shared" si="0"/>
        <v>0</v>
      </c>
    </row>
    <row r="27" spans="1:7" ht="51">
      <c r="A27" s="10" t="s">
        <v>91</v>
      </c>
      <c r="B27" s="25" t="s">
        <v>93</v>
      </c>
      <c r="C27" s="26" t="s">
        <v>94</v>
      </c>
      <c r="D27" s="28" t="s">
        <v>9</v>
      </c>
      <c r="E27" s="52">
        <v>22</v>
      </c>
      <c r="F27" s="37"/>
      <c r="G27" s="53">
        <f t="shared" si="0"/>
        <v>0</v>
      </c>
    </row>
    <row r="28" spans="1:7">
      <c r="A28" s="6" t="s">
        <v>95</v>
      </c>
      <c r="B28" s="7" t="s">
        <v>8</v>
      </c>
      <c r="C28" s="8"/>
      <c r="D28" s="8"/>
      <c r="E28" s="8"/>
      <c r="F28" s="9"/>
      <c r="G28" s="38"/>
    </row>
    <row r="29" spans="1:7" ht="51">
      <c r="A29" s="10" t="s">
        <v>96</v>
      </c>
      <c r="B29" s="25" t="s">
        <v>97</v>
      </c>
      <c r="C29" s="26" t="s">
        <v>98</v>
      </c>
      <c r="D29" s="28" t="s">
        <v>10</v>
      </c>
      <c r="E29" s="52">
        <v>56</v>
      </c>
      <c r="F29" s="37"/>
      <c r="G29" s="53">
        <f t="shared" si="0"/>
        <v>0</v>
      </c>
    </row>
    <row r="30" spans="1:7" ht="51">
      <c r="A30" s="10" t="s">
        <v>99</v>
      </c>
      <c r="B30" s="25" t="s">
        <v>100</v>
      </c>
      <c r="C30" s="26" t="s">
        <v>101</v>
      </c>
      <c r="D30" s="28" t="s">
        <v>10</v>
      </c>
      <c r="E30" s="52">
        <v>23</v>
      </c>
      <c r="F30" s="37"/>
      <c r="G30" s="53">
        <f t="shared" si="0"/>
        <v>0</v>
      </c>
    </row>
    <row r="31" spans="1:7" ht="51">
      <c r="A31" s="10" t="s">
        <v>102</v>
      </c>
      <c r="B31" s="25" t="s">
        <v>103</v>
      </c>
      <c r="C31" s="26" t="s">
        <v>104</v>
      </c>
      <c r="D31" s="28" t="s">
        <v>10</v>
      </c>
      <c r="E31" s="52">
        <v>54</v>
      </c>
      <c r="F31" s="37"/>
      <c r="G31" s="53">
        <f t="shared" si="0"/>
        <v>0</v>
      </c>
    </row>
    <row r="32" spans="1:7" ht="51">
      <c r="A32" s="10" t="s">
        <v>105</v>
      </c>
      <c r="B32" s="25" t="s">
        <v>106</v>
      </c>
      <c r="C32" s="26" t="s">
        <v>107</v>
      </c>
      <c r="D32" s="28" t="s">
        <v>10</v>
      </c>
      <c r="E32" s="52">
        <v>23</v>
      </c>
      <c r="F32" s="37"/>
      <c r="G32" s="53">
        <f t="shared" si="0"/>
        <v>0</v>
      </c>
    </row>
    <row r="33" spans="1:7" ht="25.5">
      <c r="A33" s="6" t="s">
        <v>108</v>
      </c>
      <c r="B33" s="7" t="s">
        <v>8</v>
      </c>
      <c r="C33" s="8"/>
      <c r="D33" s="8"/>
      <c r="E33" s="8"/>
      <c r="F33" s="9"/>
      <c r="G33" s="38"/>
    </row>
    <row r="34" spans="1:7" ht="51">
      <c r="A34" s="10" t="s">
        <v>109</v>
      </c>
      <c r="B34" s="25" t="s">
        <v>110</v>
      </c>
      <c r="C34" s="26" t="s">
        <v>111</v>
      </c>
      <c r="D34" s="28" t="s">
        <v>11</v>
      </c>
      <c r="E34" s="52">
        <v>39</v>
      </c>
      <c r="F34" s="37"/>
      <c r="G34" s="53">
        <f t="shared" si="0"/>
        <v>0</v>
      </c>
    </row>
    <row r="35" spans="1:7" ht="51">
      <c r="A35" s="10" t="s">
        <v>115</v>
      </c>
      <c r="B35" s="25" t="s">
        <v>112</v>
      </c>
      <c r="C35" s="26" t="s">
        <v>113</v>
      </c>
      <c r="D35" s="28" t="s">
        <v>114</v>
      </c>
      <c r="E35" s="52">
        <v>-30</v>
      </c>
      <c r="F35" s="37"/>
      <c r="G35" s="53">
        <f t="shared" si="0"/>
        <v>0</v>
      </c>
    </row>
    <row r="36" spans="1:7" ht="51">
      <c r="A36" s="10" t="s">
        <v>116</v>
      </c>
      <c r="B36" s="25" t="s">
        <v>117</v>
      </c>
      <c r="C36" s="26" t="s">
        <v>118</v>
      </c>
      <c r="D36" s="40" t="s">
        <v>33</v>
      </c>
      <c r="E36" s="52">
        <v>4.29</v>
      </c>
      <c r="F36" s="37"/>
      <c r="G36" s="53">
        <f>ROUND((E36*F36),2)</f>
        <v>0</v>
      </c>
    </row>
    <row r="37" spans="1:7">
      <c r="A37" s="6" t="s">
        <v>119</v>
      </c>
      <c r="B37" s="7" t="s">
        <v>12</v>
      </c>
      <c r="C37" s="8"/>
      <c r="D37" s="8"/>
      <c r="E37" s="8"/>
      <c r="F37" s="9"/>
      <c r="G37" s="38"/>
    </row>
    <row r="38" spans="1:7" ht="51">
      <c r="A38" s="10" t="s">
        <v>120</v>
      </c>
      <c r="B38" s="25" t="s">
        <v>121</v>
      </c>
      <c r="C38" s="26" t="s">
        <v>122</v>
      </c>
      <c r="D38" s="29" t="s">
        <v>43</v>
      </c>
      <c r="E38" s="52">
        <v>120</v>
      </c>
      <c r="F38" s="37"/>
      <c r="G38" s="53">
        <f t="shared" ref="G38:G57" si="1">ROUND((E38*F38),2)</f>
        <v>0</v>
      </c>
    </row>
    <row r="39" spans="1:7" ht="56.1" customHeight="1">
      <c r="A39" s="14" t="s">
        <v>13</v>
      </c>
      <c r="B39" s="15" t="s">
        <v>123</v>
      </c>
      <c r="C39" s="13" t="s">
        <v>14</v>
      </c>
      <c r="D39" s="29" t="s">
        <v>43</v>
      </c>
      <c r="E39" s="52">
        <v>120</v>
      </c>
      <c r="F39" s="37"/>
      <c r="G39" s="53">
        <f t="shared" si="1"/>
        <v>0</v>
      </c>
    </row>
    <row r="40" spans="1:7" ht="51">
      <c r="A40" s="42" t="s">
        <v>124</v>
      </c>
      <c r="B40" s="25" t="s">
        <v>125</v>
      </c>
      <c r="C40" s="26" t="s">
        <v>126</v>
      </c>
      <c r="D40" s="29" t="s">
        <v>43</v>
      </c>
      <c r="E40" s="52">
        <v>120</v>
      </c>
      <c r="F40" s="37"/>
      <c r="G40" s="53">
        <f t="shared" si="1"/>
        <v>0</v>
      </c>
    </row>
    <row r="41" spans="1:7" ht="61.5" customHeight="1">
      <c r="A41" s="42" t="s">
        <v>127</v>
      </c>
      <c r="B41" s="25" t="s">
        <v>130</v>
      </c>
      <c r="C41" s="26" t="s">
        <v>128</v>
      </c>
      <c r="D41" s="29" t="s">
        <v>43</v>
      </c>
      <c r="E41" s="52">
        <v>120</v>
      </c>
      <c r="F41" s="37"/>
      <c r="G41" s="53">
        <f t="shared" si="1"/>
        <v>0</v>
      </c>
    </row>
    <row r="42" spans="1:7" ht="51">
      <c r="A42" s="42" t="s">
        <v>129</v>
      </c>
      <c r="B42" s="25" t="s">
        <v>131</v>
      </c>
      <c r="C42" s="26" t="s">
        <v>132</v>
      </c>
      <c r="D42" s="29" t="s">
        <v>43</v>
      </c>
      <c r="E42" s="52">
        <v>22.5</v>
      </c>
      <c r="F42" s="37"/>
      <c r="G42" s="53">
        <f t="shared" si="1"/>
        <v>0</v>
      </c>
    </row>
    <row r="43" spans="1:7" ht="51">
      <c r="A43" s="10" t="s">
        <v>133</v>
      </c>
      <c r="B43" s="25" t="s">
        <v>138</v>
      </c>
      <c r="C43" s="26" t="s">
        <v>134</v>
      </c>
      <c r="D43" s="29" t="s">
        <v>43</v>
      </c>
      <c r="E43" s="52">
        <v>22.5</v>
      </c>
      <c r="F43" s="37"/>
      <c r="G43" s="53">
        <f t="shared" si="1"/>
        <v>0</v>
      </c>
    </row>
    <row r="44" spans="1:7" ht="51">
      <c r="A44" s="10" t="s">
        <v>135</v>
      </c>
      <c r="B44" s="25" t="s">
        <v>131</v>
      </c>
      <c r="C44" s="26" t="s">
        <v>136</v>
      </c>
      <c r="D44" s="29" t="s">
        <v>43</v>
      </c>
      <c r="E44" s="52">
        <v>120</v>
      </c>
      <c r="F44" s="37"/>
      <c r="G44" s="53">
        <f t="shared" si="1"/>
        <v>0</v>
      </c>
    </row>
    <row r="45" spans="1:7" ht="51">
      <c r="A45" s="10" t="s">
        <v>137</v>
      </c>
      <c r="B45" s="25" t="s">
        <v>138</v>
      </c>
      <c r="C45" s="26" t="s">
        <v>139</v>
      </c>
      <c r="D45" s="29" t="s">
        <v>43</v>
      </c>
      <c r="E45" s="52">
        <v>120</v>
      </c>
      <c r="F45" s="37"/>
      <c r="G45" s="53">
        <f t="shared" si="1"/>
        <v>0</v>
      </c>
    </row>
    <row r="46" spans="1:7">
      <c r="A46" s="2">
        <v>2</v>
      </c>
      <c r="B46" s="3" t="s">
        <v>15</v>
      </c>
      <c r="C46" s="4"/>
      <c r="D46" s="4"/>
      <c r="E46" s="4"/>
      <c r="F46" s="5"/>
      <c r="G46" s="38"/>
    </row>
    <row r="47" spans="1:7" ht="12.75" customHeight="1">
      <c r="A47" s="6" t="s">
        <v>140</v>
      </c>
      <c r="B47" s="43" t="s">
        <v>16</v>
      </c>
      <c r="C47" s="48"/>
      <c r="D47" s="48"/>
      <c r="E47" s="48"/>
      <c r="F47" s="48"/>
      <c r="G47" s="47"/>
    </row>
    <row r="48" spans="1:7" ht="38.25">
      <c r="A48" s="10" t="s">
        <v>141</v>
      </c>
      <c r="B48" s="25" t="s">
        <v>142</v>
      </c>
      <c r="C48" s="26" t="s">
        <v>143</v>
      </c>
      <c r="D48" s="29" t="s">
        <v>43</v>
      </c>
      <c r="E48" s="52">
        <v>2000</v>
      </c>
      <c r="F48" s="37"/>
      <c r="G48" s="53">
        <f t="shared" si="1"/>
        <v>0</v>
      </c>
    </row>
    <row r="49" spans="1:7" ht="38.25">
      <c r="A49" s="10" t="s">
        <v>144</v>
      </c>
      <c r="B49" s="25" t="s">
        <v>142</v>
      </c>
      <c r="C49" s="26" t="s">
        <v>145</v>
      </c>
      <c r="D49" s="28" t="s">
        <v>5</v>
      </c>
      <c r="E49" s="52">
        <v>250</v>
      </c>
      <c r="F49" s="37"/>
      <c r="G49" s="53">
        <f t="shared" si="1"/>
        <v>0</v>
      </c>
    </row>
    <row r="50" spans="1:7" ht="38.25">
      <c r="A50" s="10" t="s">
        <v>146</v>
      </c>
      <c r="B50" s="25" t="s">
        <v>142</v>
      </c>
      <c r="C50" s="26" t="s">
        <v>143</v>
      </c>
      <c r="D50" s="29" t="s">
        <v>43</v>
      </c>
      <c r="E50" s="52">
        <v>2000</v>
      </c>
      <c r="F50" s="37"/>
      <c r="G50" s="53">
        <f t="shared" si="1"/>
        <v>0</v>
      </c>
    </row>
    <row r="51" spans="1:7" ht="38.25">
      <c r="A51" s="10" t="s">
        <v>147</v>
      </c>
      <c r="B51" s="25" t="s">
        <v>142</v>
      </c>
      <c r="C51" s="26" t="s">
        <v>148</v>
      </c>
      <c r="D51" s="29" t="s">
        <v>43</v>
      </c>
      <c r="E51" s="52">
        <v>2000</v>
      </c>
      <c r="F51" s="37"/>
      <c r="G51" s="53">
        <f t="shared" si="1"/>
        <v>0</v>
      </c>
    </row>
    <row r="52" spans="1:7">
      <c r="A52" s="2">
        <v>3</v>
      </c>
      <c r="B52" s="3" t="s">
        <v>17</v>
      </c>
      <c r="C52" s="4"/>
      <c r="D52" s="4"/>
      <c r="E52" s="4"/>
      <c r="F52" s="5"/>
      <c r="G52" s="38"/>
    </row>
    <row r="53" spans="1:7" ht="12.75" customHeight="1">
      <c r="A53" s="6" t="s">
        <v>149</v>
      </c>
      <c r="B53" s="45" t="s">
        <v>18</v>
      </c>
      <c r="C53" s="46"/>
      <c r="D53" s="46"/>
      <c r="E53" s="46"/>
      <c r="F53" s="46"/>
      <c r="G53" s="44"/>
    </row>
    <row r="54" spans="1:7" ht="38.25">
      <c r="A54" s="10" t="s">
        <v>150</v>
      </c>
      <c r="B54" s="25" t="s">
        <v>142</v>
      </c>
      <c r="C54" s="26" t="s">
        <v>151</v>
      </c>
      <c r="D54" s="29" t="s">
        <v>43</v>
      </c>
      <c r="E54" s="52">
        <v>2000</v>
      </c>
      <c r="F54" s="37"/>
      <c r="G54" s="53">
        <f t="shared" si="1"/>
        <v>0</v>
      </c>
    </row>
    <row r="55" spans="1:7" ht="38.25">
      <c r="A55" s="10" t="s">
        <v>152</v>
      </c>
      <c r="B55" s="25" t="s">
        <v>142</v>
      </c>
      <c r="C55" s="26" t="s">
        <v>153</v>
      </c>
      <c r="D55" s="29" t="s">
        <v>43</v>
      </c>
      <c r="E55" s="52">
        <v>3730</v>
      </c>
      <c r="F55" s="37"/>
      <c r="G55" s="53">
        <f t="shared" si="1"/>
        <v>0</v>
      </c>
    </row>
    <row r="56" spans="1:7" ht="38.25">
      <c r="A56" s="10" t="s">
        <v>154</v>
      </c>
      <c r="B56" s="25" t="s">
        <v>142</v>
      </c>
      <c r="C56" s="26" t="s">
        <v>155</v>
      </c>
      <c r="D56" s="29" t="s">
        <v>43</v>
      </c>
      <c r="E56" s="54">
        <v>3730</v>
      </c>
      <c r="F56" s="37"/>
      <c r="G56" s="55">
        <f t="shared" si="1"/>
        <v>0</v>
      </c>
    </row>
    <row r="57" spans="1:7" ht="39" customHeight="1">
      <c r="A57" s="34" t="s">
        <v>156</v>
      </c>
      <c r="B57" s="39" t="s">
        <v>142</v>
      </c>
      <c r="C57" s="35" t="s">
        <v>157</v>
      </c>
      <c r="D57" s="36" t="s">
        <v>19</v>
      </c>
      <c r="E57" s="52">
        <v>9</v>
      </c>
      <c r="F57" s="37"/>
      <c r="G57" s="53">
        <f t="shared" si="1"/>
        <v>0</v>
      </c>
    </row>
    <row r="58" spans="1:7">
      <c r="F58" s="49" t="s">
        <v>158</v>
      </c>
      <c r="G58" s="50">
        <f ca="1">SUM(G6:G57)</f>
        <v>0</v>
      </c>
    </row>
    <row r="59" spans="1:7">
      <c r="F59" s="51" t="s">
        <v>159</v>
      </c>
      <c r="G59" s="50">
        <f ca="1">G58*0.23</f>
        <v>0</v>
      </c>
    </row>
    <row r="60" spans="1:7">
      <c r="F60" s="49" t="s">
        <v>160</v>
      </c>
      <c r="G60" s="50">
        <f ca="1">G58+G59</f>
        <v>0</v>
      </c>
    </row>
  </sheetData>
  <mergeCells count="12">
    <mergeCell ref="A1:F1"/>
    <mergeCell ref="B47:F47"/>
    <mergeCell ref="B52:F52"/>
    <mergeCell ref="B53:F53"/>
    <mergeCell ref="B46:F46"/>
    <mergeCell ref="B37:F37"/>
    <mergeCell ref="B33:F33"/>
    <mergeCell ref="B28:F28"/>
    <mergeCell ref="B26:F26"/>
    <mergeCell ref="B23:F23"/>
    <mergeCell ref="B4:F4"/>
    <mergeCell ref="B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Inwestycje</cp:lastModifiedBy>
  <dcterms:created xsi:type="dcterms:W3CDTF">2016-08-09T12:12:35Z</dcterms:created>
  <dcterms:modified xsi:type="dcterms:W3CDTF">2016-08-09T11:40:14Z</dcterms:modified>
</cp:coreProperties>
</file>